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 activeTab="1"/>
  </bookViews>
  <sheets>
    <sheet name="Отчет ВО, Наука №1589-р" sheetId="12" r:id="rId1"/>
    <sheet name="Отчет ВО,Наука №3154-р" sheetId="13" r:id="rId2"/>
    <sheet name="Субъекты" sheetId="10" r:id="rId3"/>
    <sheet name="ФОИВ_акт" sheetId="11" r:id="rId4"/>
    <sheet name="форма субсидии" sheetId="15" r:id="rId5"/>
  </sheets>
  <externalReferences>
    <externalReference r:id="rId6"/>
  </externalReferences>
  <definedNames>
    <definedName name="_xlnm._FilterDatabase" localSheetId="0" hidden="1">'Отчет ВО, Наука №1589-р'!$A$11:$AM$12</definedName>
    <definedName name="_xlnm._FilterDatabase" localSheetId="1" hidden="1">'Отчет ВО,Наука №3154-р'!$A$11:$AM$12</definedName>
    <definedName name="_xlnm._FilterDatabase" localSheetId="2" hidden="1">Субъекты!$A$3:$A$90</definedName>
    <definedName name="_xlnm._FilterDatabase" localSheetId="3" hidden="1">ФОИВ_акт!$A$1:$B$1</definedName>
    <definedName name="_xlnm.Print_Area" localSheetId="0">'Отчет ВО, Наука №1589-р'!$A$1:$AM$12</definedName>
    <definedName name="_xlnm.Print_Area" localSheetId="1">'Отчет ВО,Наука №3154-р'!$A$1:$AM$12</definedName>
  </definedNames>
  <calcPr calcId="152511"/>
</workbook>
</file>

<file path=xl/calcChain.xml><?xml version="1.0" encoding="utf-8"?>
<calcChain xmlns="http://schemas.openxmlformats.org/spreadsheetml/2006/main">
  <c r="AL12" i="13" l="1"/>
  <c r="AL12" i="12"/>
  <c r="AK12" i="12"/>
  <c r="AJ12" i="12"/>
  <c r="AI12" i="12"/>
  <c r="AG12" i="12"/>
  <c r="I12" i="12"/>
  <c r="R12" i="13" l="1"/>
  <c r="R11" i="13" s="1"/>
  <c r="Q12" i="13"/>
  <c r="Q11" i="13" s="1"/>
  <c r="I12" i="13"/>
  <c r="AG12" i="13" s="1"/>
  <c r="H12" i="13"/>
  <c r="H11" i="13" s="1"/>
  <c r="G12" i="13"/>
  <c r="G11" i="13" s="1"/>
  <c r="F12" i="13"/>
  <c r="F11" i="13" s="1"/>
  <c r="AD11" i="13"/>
  <c r="AC11" i="13"/>
  <c r="AB11" i="13"/>
  <c r="AA11" i="13"/>
  <c r="Z11" i="13"/>
  <c r="Y11" i="13"/>
  <c r="X11" i="13"/>
  <c r="W11" i="13"/>
  <c r="V11" i="13"/>
  <c r="U11" i="13"/>
  <c r="T11" i="13"/>
  <c r="S11" i="13"/>
  <c r="P11" i="13"/>
  <c r="O11" i="13"/>
  <c r="N11" i="13"/>
  <c r="M11" i="13"/>
  <c r="L11" i="13"/>
  <c r="K11" i="13"/>
  <c r="J11" i="13"/>
  <c r="I11" i="13"/>
  <c r="AJ12" i="13" l="1"/>
  <c r="AG11" i="13"/>
  <c r="AJ11" i="13" s="1"/>
  <c r="AE12" i="13"/>
  <c r="AK12" i="13" s="1"/>
  <c r="AF12" i="13"/>
  <c r="I11" i="12"/>
  <c r="H12" i="12"/>
  <c r="G12" i="12"/>
  <c r="G11" i="12" s="1"/>
  <c r="AD11" i="12"/>
  <c r="S11" i="12"/>
  <c r="T11" i="12"/>
  <c r="U11" i="12"/>
  <c r="V11" i="12"/>
  <c r="W11" i="12"/>
  <c r="X11" i="12"/>
  <c r="Y11" i="12"/>
  <c r="Z11" i="12"/>
  <c r="AA11" i="12"/>
  <c r="AB11" i="12"/>
  <c r="AC11" i="12"/>
  <c r="H11" i="12"/>
  <c r="J11" i="12"/>
  <c r="K11" i="12"/>
  <c r="L11" i="12"/>
  <c r="M11" i="12"/>
  <c r="N11" i="12"/>
  <c r="O11" i="12"/>
  <c r="P11" i="12"/>
  <c r="R12" i="12"/>
  <c r="R11" i="12" s="1"/>
  <c r="Q12" i="12"/>
  <c r="AF12" i="12" s="1"/>
  <c r="Q11" i="12" l="1"/>
  <c r="AF11" i="13"/>
  <c r="AI12" i="13"/>
  <c r="AE11" i="13"/>
  <c r="AH12" i="13"/>
  <c r="AF11" i="12"/>
  <c r="AE12" i="12"/>
  <c r="AE11" i="12" s="1"/>
  <c r="F11" i="12"/>
  <c r="AI11" i="13" l="1"/>
  <c r="AL11" i="13"/>
  <c r="AH11" i="13"/>
  <c r="AK11" i="13"/>
  <c r="AG11" i="12"/>
  <c r="AI11" i="12"/>
  <c r="AL11" i="12"/>
  <c r="AH11" i="12"/>
  <c r="AK11" i="12"/>
  <c r="AH12" i="12"/>
  <c r="AJ11" i="12" l="1"/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</calcChain>
</file>

<file path=xl/sharedStrings.xml><?xml version="1.0" encoding="utf-8"?>
<sst xmlns="http://schemas.openxmlformats.org/spreadsheetml/2006/main" count="278" uniqueCount="162">
  <si>
    <t>%  выплаты к полученным средствам</t>
  </si>
  <si>
    <t>№ п/п</t>
  </si>
  <si>
    <t>ИНН</t>
  </si>
  <si>
    <t>Коммунальные услуги</t>
  </si>
  <si>
    <t>Налоги</t>
  </si>
  <si>
    <t>Содержание имущества</t>
  </si>
  <si>
    <t>Санитарно-эпидемиологические требования</t>
  </si>
  <si>
    <t>I</t>
  </si>
  <si>
    <t>Итого по ГРБС</t>
  </si>
  <si>
    <t xml:space="preserve">Наименование ГРБС: </t>
  </si>
  <si>
    <t>Министерство науки и высшего образования Российской Федерации</t>
  </si>
  <si>
    <t>субъект РФ (выбор субъекта из выпадающего списка)</t>
  </si>
  <si>
    <t>Наименование</t>
  </si>
  <si>
    <t>Профессорско-преподавательский состав</t>
  </si>
  <si>
    <t>Научные сотрудники</t>
  </si>
  <si>
    <t>Причина отклонения</t>
  </si>
  <si>
    <t xml:space="preserve">в разрезе субъектов Российской Федерации </t>
  </si>
  <si>
    <t>Российская Федерация, тыс.руб.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</si>
  <si>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</si>
  <si>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</si>
  <si>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</si>
  <si>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</si>
  <si>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г.Москва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</si>
  <si>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</si>
  <si>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</si>
  <si>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</si>
  <si>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</si>
  <si>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</si>
  <si>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</si>
  <si>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</si>
  <si>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</si>
  <si>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</si>
  <si>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</si>
  <si>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</si>
  <si>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</si>
  <si>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</si>
  <si>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Hенецкий авт.округ</t>
  </si>
  <si>
    <t>Архангельская область</t>
  </si>
  <si>
    <t>Вологодская область</t>
  </si>
  <si>
    <t>г.Санкт-Петербург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</si>
  <si>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</si>
  <si>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</si>
  <si>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</si>
  <si>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</si>
  <si>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</si>
  <si>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Республика Карелия</t>
  </si>
  <si>
    <t>Республика Коми</t>
  </si>
  <si>
    <t>Астраханская область</t>
  </si>
  <si>
    <t>Волгоградская область</t>
  </si>
  <si>
    <t>Краснодарский край</t>
  </si>
  <si>
    <t>Республика Адыгея</t>
  </si>
  <si>
    <t>Республика Калмыкия</t>
  </si>
  <si>
    <t>Ростовская область</t>
  </si>
  <si>
    <t>Кабардино-Балкарская Республика</t>
  </si>
  <si>
    <t>Карачаево-Черкесская Республика</t>
  </si>
  <si>
    <t>Республика Дагестан</t>
  </si>
  <si>
    <t>Республика Ингушетия</t>
  </si>
  <si>
    <t>Республика Северная Осетия- Алания</t>
  </si>
  <si>
    <t>Ставропольский край</t>
  </si>
  <si>
    <t>Чеченская Республика</t>
  </si>
  <si>
    <t>Hижегородская область</t>
  </si>
  <si>
    <t>Кировская область</t>
  </si>
  <si>
    <t>Курганская область</t>
  </si>
  <si>
    <t>Оренбургская область</t>
  </si>
  <si>
    <t>Пензенская область</t>
  </si>
  <si>
    <t>Пермский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</si>
  <si>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</si>
  <si>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</si>
  <si>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</si>
  <si>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</si>
  <si>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Самарская область</t>
  </si>
  <si>
    <t>Саратовская область</t>
  </si>
  <si>
    <t>Свердловская область</t>
  </si>
  <si>
    <t>Тюменская область</t>
  </si>
  <si>
    <t>Удмуртская Республика</t>
  </si>
  <si>
    <t>Ульяновская область</t>
  </si>
  <si>
    <t>Ханты-Мансийский авт.округ</t>
  </si>
  <si>
    <t>Челябинская область</t>
  </si>
  <si>
    <t>Чувашская Республика</t>
  </si>
  <si>
    <t>Ямало-Hенецкий авт.округ</t>
  </si>
  <si>
    <t>Алтайский край</t>
  </si>
  <si>
    <t>Забайкальский край</t>
  </si>
  <si>
    <t>Иркутская область</t>
  </si>
  <si>
    <t>Кемеровская область</t>
  </si>
  <si>
    <t>Красноярский край</t>
  </si>
  <si>
    <t>Новосибирская область</t>
  </si>
  <si>
    <t>Омская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</si>
  <si>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</si>
  <si>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</si>
  <si>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</si>
  <si>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</si>
  <si>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Томская область</t>
  </si>
  <si>
    <t>Амурская область</t>
  </si>
  <si>
    <t>Еврейская автономная область</t>
  </si>
  <si>
    <t>Камчатский край</t>
  </si>
  <si>
    <t>Магаданская область</t>
  </si>
  <si>
    <t>Приморский край</t>
  </si>
  <si>
    <t>Республика Саха (Якутия)</t>
  </si>
  <si>
    <t>Сахалинская область</t>
  </si>
  <si>
    <t>Хабаровский край</t>
  </si>
  <si>
    <t>Чукотский авт.округ</t>
  </si>
  <si>
    <t>Республика Крым</t>
  </si>
  <si>
    <t>г. Севастополь</t>
  </si>
  <si>
    <t>п/п</t>
  </si>
  <si>
    <t>Наименование ФОИВ</t>
  </si>
  <si>
    <t>Министерство здравоохранения Российской Федерации</t>
  </si>
  <si>
    <t>Министерство труда и социальной защиты Российской Федерации</t>
  </si>
  <si>
    <t>Федеральное медико-биологическое агентство</t>
  </si>
  <si>
    <t>Министерство сельского хозяйства Российской Федерации</t>
  </si>
  <si>
    <t>Министерство финансов Российской Федерации</t>
  </si>
  <si>
    <t>Федеральное агентство воздушного транспорта</t>
  </si>
  <si>
    <t>Министерство экономического развития Российской Федерации</t>
  </si>
  <si>
    <t>Федеральная служба по надзору в сфере защиты прав потребителей и благополучия человека</t>
  </si>
  <si>
    <t>Министерство юстиции Российской Федерации</t>
  </si>
  <si>
    <t>Министерство культуры Российской Федерации</t>
  </si>
  <si>
    <t>Министерство спорта Российской Федерации</t>
  </si>
  <si>
    <t>Министерство транспорта Российской Федерации</t>
  </si>
  <si>
    <t>Министерство просвещения Российской Федерации</t>
  </si>
  <si>
    <t>Министерство строительства и жилищно-коммунального хозяйства Российской Федерации</t>
  </si>
  <si>
    <t>Управление делами Президента Российской Федерации</t>
  </si>
  <si>
    <t>ФГБУ «НИЦ «Курчатовский институт»</t>
  </si>
  <si>
    <t>ФГБОУ ВО «Санкт-Петербургский государственный университет»</t>
  </si>
  <si>
    <t>Федеральная служба по гидрометеорологии и мониторингу окружающей среды</t>
  </si>
  <si>
    <t>Федеральное архивное агентство</t>
  </si>
  <si>
    <t>Федеральное агентство лесного хозяйства</t>
  </si>
  <si>
    <t>Федеральное агентство по рыболовству</t>
  </si>
  <si>
    <t>Федеральное агентство железнодорожного транспорта</t>
  </si>
  <si>
    <t>Федеральное агентство морского и речного транспорта</t>
  </si>
  <si>
    <t>Федеральное агентство связи</t>
  </si>
  <si>
    <t>Федеральная служба по ветеринарному и фитосанитарному надзору</t>
  </si>
  <si>
    <t>Начислено</t>
  </si>
  <si>
    <t>ФГБНИУ «Государственный институт искусствознания»</t>
  </si>
  <si>
    <t xml:space="preserve"> 770203193143</t>
  </si>
  <si>
    <t>Респубулика Татарстан</t>
  </si>
  <si>
    <t>Нижегородская область</t>
  </si>
  <si>
    <t>Отчет о целевом и эффективном использовании бюджетных ассигнований резервного фонда Правительства Российской Федерации, предусмотренных распоряжением Правительства Российской Федерации от 15 июня 2020 г. № 1589-р за 2020 год, 
учреждениями, осуществляющими образовательную и научную деятельность</t>
  </si>
  <si>
    <t xml:space="preserve">Отчетный период : 2020 г.    </t>
  </si>
  <si>
    <t>из них:</t>
  </si>
  <si>
    <t>Законтрактовано</t>
  </si>
  <si>
    <t>Фонд оплаты труда отдельных категории работников, определенных Указом Президента Российской Федерации от 07.05.2012 № 597</t>
  </si>
  <si>
    <t>фактически выплачено</t>
  </si>
  <si>
    <t>выплачено в счет возмещения ранее понесенных расходов</t>
  </si>
  <si>
    <t>* денежные средства, подлежащие возврату в Бюджет</t>
  </si>
  <si>
    <t>Отчет о целевом и эффективном использовании бюджетных ассигнований резервного фонда Правительства Российской Федерации, предусмотренных распоряжением Правительства Российской Федерации от 28 ноября 2020 г. № 3154-р за 2020 год, 
учреждениями, осуществляющими образовательную и научную деятельность</t>
  </si>
  <si>
    <t>Объем иных выплат,
рублей</t>
  </si>
  <si>
    <t>Итого объем выплат за отчетный период,
 рублей</t>
  </si>
  <si>
    <t>Отклонение, рублей*</t>
  </si>
  <si>
    <t>Всего
 объем выплат на оплату труда отдельных категорий работников , рублей</t>
  </si>
  <si>
    <t>в том числе, объем выплат на оплату труда, рублей</t>
  </si>
  <si>
    <t>Всего
 объем выплат на оплату труда отдельных категорий работников, рублей</t>
  </si>
  <si>
    <t>Всего начисления на оплату труда, рублей</t>
  </si>
  <si>
    <t>Объем полученных средств,
 рублей</t>
  </si>
  <si>
    <t>Объем полученных средств,
рублей</t>
  </si>
  <si>
    <t>Итого объем выплат за отчетный период,
рублей</t>
  </si>
  <si>
    <t>ГЗ</t>
  </si>
  <si>
    <t>ИЦ</t>
  </si>
  <si>
    <t>фактически выплачено/ выплачено в счет возмещения ранее понесенных расходов</t>
  </si>
  <si>
    <t>7=8+9</t>
  </si>
  <si>
    <t>15=7+10+11+12+13+14</t>
  </si>
  <si>
    <t>16=15/6*100%</t>
  </si>
  <si>
    <t>17=6-15</t>
  </si>
  <si>
    <t>Форма субсидии (ГЗ, ИЦ)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</si>
</sst>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7" fillId="0" borderId="0"/>
    <xf numFmtId="9" fontId="7" fillId="0" borderId="0" applyFont="0" applyFill="0" applyBorder="0" applyAlignment="0" applyProtection="0"/>
  </cellStyleXfs>
  <cellXfs count="63">
    <xf numFmtId="0" fontId="0" fillId="0" borderId="0" xfId="0"/>
    <xf numFmtId="0" fontId="2" fillId="2" borderId="4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/>
    <xf numFmtId="0" fontId="9" fillId="0" borderId="1" xfId="1" applyFont="1" applyBorder="1"/>
    <xf numFmtId="0" fontId="9" fillId="0" borderId="0" xfId="1" applyFont="1"/>
    <xf numFmtId="0" fontId="0" fillId="0" borderId="0" xfId="0" quotePrefix="1" applyFont="1" applyFill="1" applyAlignment="1">
      <alignment horizontal="center" vertical="center"/>
    </xf>
    <xf numFmtId="0" fontId="0" fillId="0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justify" vertical="center" wrapText="1"/>
    </xf>
    <xf numFmtId="0" fontId="10" fillId="0" borderId="4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9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hidden="1"/>
    </xf>
    <xf numFmtId="0" fontId="3" fillId="0" borderId="14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0" fontId="3" fillId="0" borderId="3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6" xfId="0" applyFont="1" applyFill="1" applyBorder="1" applyAlignment="1" applyProtection="1">
      <alignment horizontal="center" vertical="center" wrapText="1"/>
      <protection hidden="1"/>
    </xf>
    <xf numFmtId="0" fontId="2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10 2" xfId="1"/>
    <cellStyle name="Обычный 104 2" xfId="2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igoriy.baygozin\Documents\&#1041;&#1072;&#1081;&#1075;&#1086;&#1079;&#1080;&#1085;%20&#1043;&#1088;&#1080;&#1075;&#1086;&#1088;&#1080;&#1081;%20&#1043;&#1077;&#1085;&#1085;&#1072;&#1076;&#1100;&#1077;&#1074;&#1080;&#1095;\&#1041;&#1072;&#1081;&#1075;&#1086;&#1079;&#1080;&#1085;%20&#1043;&#1088;&#1080;&#1075;&#1086;&#1088;&#1080;&#1081;%20&#1043;&#1077;&#1085;&#1085;&#1072;&#1076;&#1100;&#1077;&#1074;&#1080;&#1095;\&#1056;&#1072;&#1073;&#1086;&#1090;&#1072;\&#1056;&#1045;&#1047;&#1060;&#1054;&#1053;&#1044;\&#1056;&#1072;&#1089;&#1087;&#1088;&#1077;&#1076;&#1077;&#1083;&#1077;&#1085;&#1080;&#1077;%20&#1087;&#1086;&#1076;&#1074;&#1077;&#1076;&#1072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 (2)"/>
      <sheetName val="2020"/>
      <sheetName val="Лист1"/>
    </sheetNames>
    <sheetDataSet>
      <sheetData sheetId="0">
        <row r="6">
          <cell r="U6">
            <v>984.53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2"/>
  <sheetViews>
    <sheetView view="pageBreakPreview" topLeftCell="W1" zoomScale="85" zoomScaleNormal="80" zoomScaleSheetLayoutView="85" workbookViewId="0">
      <selection activeCell="AG15" sqref="AG15"/>
    </sheetView>
  </sheetViews>
  <sheetFormatPr defaultRowHeight="15" x14ac:dyDescent="0.25"/>
  <cols>
    <col min="1" max="1" width="7.5703125" style="23" customWidth="1"/>
    <col min="2" max="2" width="43.5703125" style="23" customWidth="1"/>
    <col min="3" max="38" width="16.7109375" style="23" customWidth="1"/>
    <col min="39" max="39" width="31.140625" style="24" customWidth="1"/>
  </cols>
  <sheetData>
    <row r="2" spans="1:39" ht="56.25" customHeight="1" x14ac:dyDescent="0.25">
      <c r="A2" s="48" t="s">
        <v>135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</row>
    <row r="3" spans="1:39" x14ac:dyDescent="0.25">
      <c r="A3" s="25" t="s">
        <v>142</v>
      </c>
    </row>
    <row r="4" spans="1:39" ht="44.25" customHeight="1" x14ac:dyDescent="0.25">
      <c r="A4" s="49" t="s">
        <v>9</v>
      </c>
      <c r="B4" s="49"/>
      <c r="C4" s="50" t="s">
        <v>10</v>
      </c>
      <c r="D4" s="50"/>
      <c r="E4" s="50"/>
      <c r="F4" s="50"/>
      <c r="G4" s="62" t="s">
        <v>139</v>
      </c>
      <c r="H4" s="62"/>
      <c r="I4" s="62"/>
      <c r="J4" s="62"/>
      <c r="K4" s="62"/>
      <c r="L4" s="62"/>
      <c r="M4" s="62"/>
      <c r="N4" s="62"/>
      <c r="O4" s="62"/>
      <c r="P4" s="53" t="s">
        <v>150</v>
      </c>
      <c r="Q4" s="54"/>
      <c r="R4" s="55"/>
      <c r="S4" s="62" t="s">
        <v>144</v>
      </c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35" t="s">
        <v>153</v>
      </c>
      <c r="AF4" s="36"/>
      <c r="AG4" s="33"/>
      <c r="AH4" s="35" t="s">
        <v>0</v>
      </c>
      <c r="AI4" s="36"/>
      <c r="AJ4" s="33"/>
      <c r="AK4" s="35" t="s">
        <v>146</v>
      </c>
      <c r="AL4" s="36"/>
      <c r="AM4" s="47" t="s">
        <v>15</v>
      </c>
    </row>
    <row r="5" spans="1:39" ht="36.75" customHeight="1" x14ac:dyDescent="0.25">
      <c r="A5" s="51" t="s">
        <v>136</v>
      </c>
      <c r="B5" s="51"/>
      <c r="C5" s="51"/>
      <c r="D5" s="51"/>
      <c r="E5" s="51"/>
      <c r="F5" s="51"/>
      <c r="G5" s="62"/>
      <c r="H5" s="62"/>
      <c r="I5" s="62"/>
      <c r="J5" s="62"/>
      <c r="K5" s="62"/>
      <c r="L5" s="62"/>
      <c r="M5" s="62"/>
      <c r="N5" s="62"/>
      <c r="O5" s="62"/>
      <c r="P5" s="56"/>
      <c r="Q5" s="57"/>
      <c r="R5" s="58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37"/>
      <c r="AF5" s="38"/>
      <c r="AG5" s="39"/>
      <c r="AH5" s="37"/>
      <c r="AI5" s="38"/>
      <c r="AJ5" s="39"/>
      <c r="AK5" s="37"/>
      <c r="AL5" s="38"/>
      <c r="AM5" s="47"/>
    </row>
    <row r="6" spans="1:39" ht="41.25" customHeight="1" x14ac:dyDescent="0.25">
      <c r="A6" s="52" t="s">
        <v>1</v>
      </c>
      <c r="B6" s="47" t="s">
        <v>12</v>
      </c>
      <c r="C6" s="47" t="s">
        <v>2</v>
      </c>
      <c r="D6" s="47" t="s">
        <v>11</v>
      </c>
      <c r="E6" s="31" t="s">
        <v>161</v>
      </c>
      <c r="F6" s="47" t="s">
        <v>152</v>
      </c>
      <c r="G6" s="35" t="s">
        <v>147</v>
      </c>
      <c r="H6" s="36"/>
      <c r="I6" s="33"/>
      <c r="J6" s="47" t="s">
        <v>148</v>
      </c>
      <c r="K6" s="47"/>
      <c r="L6" s="47"/>
      <c r="M6" s="47"/>
      <c r="N6" s="47"/>
      <c r="O6" s="47"/>
      <c r="P6" s="56"/>
      <c r="Q6" s="57"/>
      <c r="R6" s="58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37"/>
      <c r="AF6" s="38"/>
      <c r="AG6" s="39"/>
      <c r="AH6" s="37"/>
      <c r="AI6" s="38"/>
      <c r="AJ6" s="39"/>
      <c r="AK6" s="37"/>
      <c r="AL6" s="38"/>
      <c r="AM6" s="47"/>
    </row>
    <row r="7" spans="1:39" ht="59.25" customHeight="1" x14ac:dyDescent="0.25">
      <c r="A7" s="52"/>
      <c r="B7" s="47"/>
      <c r="C7" s="47"/>
      <c r="D7" s="47"/>
      <c r="E7" s="32"/>
      <c r="F7" s="47"/>
      <c r="G7" s="40"/>
      <c r="H7" s="41"/>
      <c r="I7" s="34"/>
      <c r="J7" s="47" t="s">
        <v>13</v>
      </c>
      <c r="K7" s="47"/>
      <c r="L7" s="47"/>
      <c r="M7" s="47" t="s">
        <v>14</v>
      </c>
      <c r="N7" s="47"/>
      <c r="O7" s="47"/>
      <c r="P7" s="59"/>
      <c r="Q7" s="60"/>
      <c r="R7" s="61"/>
      <c r="S7" s="40" t="s">
        <v>3</v>
      </c>
      <c r="T7" s="41"/>
      <c r="U7" s="34"/>
      <c r="V7" s="40" t="s">
        <v>4</v>
      </c>
      <c r="W7" s="41"/>
      <c r="X7" s="34"/>
      <c r="Y7" s="40" t="s">
        <v>5</v>
      </c>
      <c r="Z7" s="41"/>
      <c r="AA7" s="34"/>
      <c r="AB7" s="40" t="s">
        <v>6</v>
      </c>
      <c r="AC7" s="41"/>
      <c r="AD7" s="34"/>
      <c r="AE7" s="40"/>
      <c r="AF7" s="41"/>
      <c r="AG7" s="34"/>
      <c r="AH7" s="40"/>
      <c r="AI7" s="41"/>
      <c r="AJ7" s="34"/>
      <c r="AK7" s="40"/>
      <c r="AL7" s="41"/>
      <c r="AM7" s="47"/>
    </row>
    <row r="8" spans="1:39" ht="15" customHeight="1" x14ac:dyDescent="0.25">
      <c r="A8" s="22">
        <v>1</v>
      </c>
      <c r="B8" s="21">
        <v>2</v>
      </c>
      <c r="C8" s="22">
        <v>3</v>
      </c>
      <c r="D8" s="22">
        <v>4</v>
      </c>
      <c r="E8" s="27">
        <v>5</v>
      </c>
      <c r="F8" s="21">
        <v>6</v>
      </c>
      <c r="G8" s="44" t="s">
        <v>157</v>
      </c>
      <c r="H8" s="45"/>
      <c r="I8" s="46"/>
      <c r="J8" s="44">
        <v>8</v>
      </c>
      <c r="K8" s="45"/>
      <c r="L8" s="46"/>
      <c r="M8" s="44">
        <v>9</v>
      </c>
      <c r="N8" s="45"/>
      <c r="O8" s="46"/>
      <c r="P8" s="44">
        <v>10</v>
      </c>
      <c r="Q8" s="45"/>
      <c r="R8" s="46"/>
      <c r="S8" s="44">
        <v>11</v>
      </c>
      <c r="T8" s="45"/>
      <c r="U8" s="46"/>
      <c r="V8" s="44">
        <v>12</v>
      </c>
      <c r="W8" s="45"/>
      <c r="X8" s="46"/>
      <c r="Y8" s="44">
        <v>13</v>
      </c>
      <c r="Z8" s="45"/>
      <c r="AA8" s="46"/>
      <c r="AB8" s="44">
        <v>14</v>
      </c>
      <c r="AC8" s="45"/>
      <c r="AD8" s="46"/>
      <c r="AE8" s="44" t="s">
        <v>158</v>
      </c>
      <c r="AF8" s="45"/>
      <c r="AG8" s="46"/>
      <c r="AH8" s="44" t="s">
        <v>159</v>
      </c>
      <c r="AI8" s="45"/>
      <c r="AJ8" s="46"/>
      <c r="AK8" s="44" t="s">
        <v>160</v>
      </c>
      <c r="AL8" s="45"/>
      <c r="AM8" s="21">
        <v>18</v>
      </c>
    </row>
    <row r="9" spans="1:39" ht="15.75" customHeight="1" x14ac:dyDescent="0.25">
      <c r="A9" s="33"/>
      <c r="B9" s="31"/>
      <c r="C9" s="31"/>
      <c r="D9" s="31"/>
      <c r="E9" s="31"/>
      <c r="F9" s="31"/>
      <c r="G9" s="31" t="s">
        <v>130</v>
      </c>
      <c r="H9" s="42" t="s">
        <v>137</v>
      </c>
      <c r="I9" s="43"/>
      <c r="J9" s="31" t="s">
        <v>130</v>
      </c>
      <c r="K9" s="42" t="s">
        <v>137</v>
      </c>
      <c r="L9" s="43"/>
      <c r="M9" s="31" t="s">
        <v>130</v>
      </c>
      <c r="N9" s="42" t="s">
        <v>137</v>
      </c>
      <c r="O9" s="43"/>
      <c r="P9" s="31" t="s">
        <v>130</v>
      </c>
      <c r="Q9" s="42" t="s">
        <v>137</v>
      </c>
      <c r="R9" s="43"/>
      <c r="S9" s="31" t="s">
        <v>138</v>
      </c>
      <c r="T9" s="42" t="s">
        <v>137</v>
      </c>
      <c r="U9" s="43"/>
      <c r="V9" s="31" t="s">
        <v>138</v>
      </c>
      <c r="W9" s="42" t="s">
        <v>137</v>
      </c>
      <c r="X9" s="43"/>
      <c r="Y9" s="31" t="s">
        <v>138</v>
      </c>
      <c r="Z9" s="42" t="s">
        <v>137</v>
      </c>
      <c r="AA9" s="43"/>
      <c r="AB9" s="31" t="s">
        <v>138</v>
      </c>
      <c r="AC9" s="42" t="s">
        <v>137</v>
      </c>
      <c r="AD9" s="43"/>
      <c r="AE9" s="31" t="s">
        <v>138</v>
      </c>
      <c r="AF9" s="42" t="s">
        <v>137</v>
      </c>
      <c r="AG9" s="43"/>
      <c r="AH9" s="31" t="s">
        <v>138</v>
      </c>
      <c r="AI9" s="42" t="s">
        <v>137</v>
      </c>
      <c r="AJ9" s="43"/>
      <c r="AK9" s="31" t="s">
        <v>138</v>
      </c>
      <c r="AL9" s="28" t="s">
        <v>137</v>
      </c>
      <c r="AM9" s="21"/>
    </row>
    <row r="10" spans="1:39" ht="77.25" customHeight="1" x14ac:dyDescent="0.25">
      <c r="A10" s="34"/>
      <c r="B10" s="32"/>
      <c r="C10" s="32"/>
      <c r="D10" s="32"/>
      <c r="E10" s="32"/>
      <c r="F10" s="32"/>
      <c r="G10" s="32"/>
      <c r="H10" s="21" t="s">
        <v>140</v>
      </c>
      <c r="I10" s="21" t="s">
        <v>141</v>
      </c>
      <c r="J10" s="32"/>
      <c r="K10" s="21" t="s">
        <v>140</v>
      </c>
      <c r="L10" s="21" t="s">
        <v>141</v>
      </c>
      <c r="M10" s="32"/>
      <c r="N10" s="21" t="s">
        <v>140</v>
      </c>
      <c r="O10" s="21" t="s">
        <v>141</v>
      </c>
      <c r="P10" s="32"/>
      <c r="Q10" s="21" t="s">
        <v>140</v>
      </c>
      <c r="R10" s="21" t="s">
        <v>141</v>
      </c>
      <c r="S10" s="32"/>
      <c r="T10" s="21" t="s">
        <v>140</v>
      </c>
      <c r="U10" s="21" t="s">
        <v>141</v>
      </c>
      <c r="V10" s="32"/>
      <c r="W10" s="21" t="s">
        <v>140</v>
      </c>
      <c r="X10" s="21" t="s">
        <v>141</v>
      </c>
      <c r="Y10" s="32"/>
      <c r="Z10" s="21" t="s">
        <v>140</v>
      </c>
      <c r="AA10" s="21" t="s">
        <v>141</v>
      </c>
      <c r="AB10" s="32"/>
      <c r="AC10" s="21" t="s">
        <v>140</v>
      </c>
      <c r="AD10" s="21" t="s">
        <v>141</v>
      </c>
      <c r="AE10" s="32"/>
      <c r="AF10" s="21" t="s">
        <v>140</v>
      </c>
      <c r="AG10" s="21" t="s">
        <v>141</v>
      </c>
      <c r="AH10" s="32"/>
      <c r="AI10" s="21" t="s">
        <v>140</v>
      </c>
      <c r="AJ10" s="21" t="s">
        <v>141</v>
      </c>
      <c r="AK10" s="32"/>
      <c r="AL10" s="21" t="s">
        <v>156</v>
      </c>
      <c r="AM10" s="21"/>
    </row>
    <row r="11" spans="1:39" ht="27.75" customHeight="1" x14ac:dyDescent="0.25">
      <c r="A11" s="1" t="s">
        <v>7</v>
      </c>
      <c r="B11" s="5" t="s">
        <v>8</v>
      </c>
      <c r="C11" s="5"/>
      <c r="D11" s="5"/>
      <c r="E11" s="5"/>
      <c r="F11" s="6">
        <f>SUM(F12:F12)</f>
        <v>984.53</v>
      </c>
      <c r="G11" s="6">
        <f t="shared" ref="G11:R11" si="0">SUM(G12:G12)</f>
        <v>984.53</v>
      </c>
      <c r="H11" s="6">
        <f t="shared" si="0"/>
        <v>984.53</v>
      </c>
      <c r="I11" s="6">
        <f t="shared" si="0"/>
        <v>0</v>
      </c>
      <c r="J11" s="6">
        <f t="shared" si="0"/>
        <v>0</v>
      </c>
      <c r="K11" s="6">
        <f t="shared" si="0"/>
        <v>0</v>
      </c>
      <c r="L11" s="6">
        <f t="shared" si="0"/>
        <v>0</v>
      </c>
      <c r="M11" s="6">
        <f t="shared" si="0"/>
        <v>984.53</v>
      </c>
      <c r="N11" s="6">
        <f t="shared" si="0"/>
        <v>984.53</v>
      </c>
      <c r="O11" s="6">
        <f t="shared" si="0"/>
        <v>0</v>
      </c>
      <c r="P11" s="6">
        <f t="shared" si="0"/>
        <v>0</v>
      </c>
      <c r="Q11" s="6">
        <f t="shared" si="0"/>
        <v>0</v>
      </c>
      <c r="R11" s="6">
        <f t="shared" si="0"/>
        <v>0</v>
      </c>
      <c r="S11" s="6">
        <f t="shared" ref="S11" si="1">SUM(S12:S12)</f>
        <v>0</v>
      </c>
      <c r="T11" s="6">
        <f t="shared" ref="T11" si="2">SUM(T12:T12)</f>
        <v>0</v>
      </c>
      <c r="U11" s="6">
        <f t="shared" ref="U11" si="3">SUM(U12:U12)</f>
        <v>0</v>
      </c>
      <c r="V11" s="6">
        <f t="shared" ref="V11" si="4">SUM(V12:V12)</f>
        <v>0</v>
      </c>
      <c r="W11" s="6">
        <f t="shared" ref="W11" si="5">SUM(W12:W12)</f>
        <v>0</v>
      </c>
      <c r="X11" s="6">
        <f t="shared" ref="X11" si="6">SUM(X12:X12)</f>
        <v>0</v>
      </c>
      <c r="Y11" s="6">
        <f t="shared" ref="Y11" si="7">SUM(Y12:Y12)</f>
        <v>0</v>
      </c>
      <c r="Z11" s="6">
        <f t="shared" ref="Z11" si="8">SUM(Z12:Z12)</f>
        <v>0</v>
      </c>
      <c r="AA11" s="6">
        <f t="shared" ref="AA11" si="9">SUM(AA12:AA12)</f>
        <v>0</v>
      </c>
      <c r="AB11" s="6">
        <f t="shared" ref="AB11" si="10">SUM(AB12:AB12)</f>
        <v>0</v>
      </c>
      <c r="AC11" s="6">
        <f t="shared" ref="AC11" si="11">SUM(AC12:AC12)</f>
        <v>0</v>
      </c>
      <c r="AD11" s="6">
        <f>SUM(AD12:AD12)</f>
        <v>0</v>
      </c>
      <c r="AE11" s="6">
        <f t="shared" ref="AE11" si="12">SUM(AE12:AE12)</f>
        <v>984.53</v>
      </c>
      <c r="AF11" s="6">
        <f t="shared" ref="AF11" si="13">SUM(AF12:AF12)</f>
        <v>984.53</v>
      </c>
      <c r="AG11" s="6">
        <f t="shared" ref="AG11" si="14">SUM(AG12:AG12)</f>
        <v>0</v>
      </c>
      <c r="AH11" s="7">
        <f>AE11/F11*100%</f>
        <v>1</v>
      </c>
      <c r="AI11" s="7">
        <f>AF11/F11*100%</f>
        <v>1</v>
      </c>
      <c r="AJ11" s="7">
        <f>AG11/F11*100%</f>
        <v>0</v>
      </c>
      <c r="AK11" s="7">
        <f>F11-AE11</f>
        <v>0</v>
      </c>
      <c r="AL11" s="7">
        <f>F11-AF11</f>
        <v>0</v>
      </c>
      <c r="AM11" s="2"/>
    </row>
    <row r="12" spans="1:39" ht="39" customHeight="1" x14ac:dyDescent="0.25">
      <c r="A12" s="3">
        <v>1</v>
      </c>
      <c r="B12" s="19" t="s">
        <v>131</v>
      </c>
      <c r="C12" s="20" t="s">
        <v>132</v>
      </c>
      <c r="D12" s="29" t="s">
        <v>22</v>
      </c>
      <c r="E12" s="29" t="s">
        <v>154</v>
      </c>
      <c r="F12" s="8">
        <v>984.53</v>
      </c>
      <c r="G12" s="8">
        <f>J12+M12</f>
        <v>984.53</v>
      </c>
      <c r="H12" s="8">
        <f>K12+N12</f>
        <v>984.53</v>
      </c>
      <c r="I12" s="8">
        <f>L12+O12</f>
        <v>0</v>
      </c>
      <c r="J12" s="8">
        <v>0</v>
      </c>
      <c r="K12" s="8">
        <v>0</v>
      </c>
      <c r="L12" s="8">
        <v>0</v>
      </c>
      <c r="M12" s="8">
        <v>984.53</v>
      </c>
      <c r="N12" s="8">
        <v>984.53</v>
      </c>
      <c r="O12" s="8">
        <v>0</v>
      </c>
      <c r="P12" s="8">
        <v>0</v>
      </c>
      <c r="Q12" s="9">
        <f>S12+V12</f>
        <v>0</v>
      </c>
      <c r="R12" s="9">
        <f>T12+W12</f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f>G12+P12+S12+V12+Y12+AB12</f>
        <v>984.53</v>
      </c>
      <c r="AF12" s="8">
        <f t="shared" ref="AF12" si="15">H12+Q12+T12+W12+Z12+AC12</f>
        <v>984.53</v>
      </c>
      <c r="AG12" s="8">
        <f>I12+R12+U12+X12+AA12+AD12</f>
        <v>0</v>
      </c>
      <c r="AH12" s="30">
        <f>AE12/F12*100%</f>
        <v>1</v>
      </c>
      <c r="AI12" s="30">
        <f>AF12/F12*100%</f>
        <v>1</v>
      </c>
      <c r="AJ12" s="30">
        <f>AG12/F12*100%</f>
        <v>0</v>
      </c>
      <c r="AK12" s="8">
        <f>F12-AE12</f>
        <v>0</v>
      </c>
      <c r="AL12" s="8">
        <f>F12-AF12-AG12</f>
        <v>0</v>
      </c>
      <c r="AM12" s="4"/>
    </row>
  </sheetData>
  <autoFilter ref="A11:AM12"/>
  <mergeCells count="63">
    <mergeCell ref="AE4:AG7"/>
    <mergeCell ref="AE9:AE10"/>
    <mergeCell ref="AF9:AG9"/>
    <mergeCell ref="AE8:AG8"/>
    <mergeCell ref="AB8:AD8"/>
    <mergeCell ref="AB9:AB10"/>
    <mergeCell ref="AC9:AD9"/>
    <mergeCell ref="Y8:AA8"/>
    <mergeCell ref="V8:X8"/>
    <mergeCell ref="S8:U8"/>
    <mergeCell ref="S9:S10"/>
    <mergeCell ref="T9:U9"/>
    <mergeCell ref="V9:V10"/>
    <mergeCell ref="W9:X9"/>
    <mergeCell ref="Y9:Y10"/>
    <mergeCell ref="Z9:AA9"/>
    <mergeCell ref="G4:O5"/>
    <mergeCell ref="S4:AD6"/>
    <mergeCell ref="AB7:AD7"/>
    <mergeCell ref="Y7:AA7"/>
    <mergeCell ref="V7:X7"/>
    <mergeCell ref="S7:U7"/>
    <mergeCell ref="J6:O6"/>
    <mergeCell ref="G8:I8"/>
    <mergeCell ref="G9:G10"/>
    <mergeCell ref="H9:I9"/>
    <mergeCell ref="M7:O7"/>
    <mergeCell ref="J7:L7"/>
    <mergeCell ref="J9:J10"/>
    <mergeCell ref="N9:O9"/>
    <mergeCell ref="M8:O8"/>
    <mergeCell ref="AK9:AK10"/>
    <mergeCell ref="AK8:AL8"/>
    <mergeCell ref="A2:AM2"/>
    <mergeCell ref="A4:B4"/>
    <mergeCell ref="C4:F4"/>
    <mergeCell ref="AM4:AM7"/>
    <mergeCell ref="A5:F5"/>
    <mergeCell ref="A6:A7"/>
    <mergeCell ref="B6:B7"/>
    <mergeCell ref="C6:C7"/>
    <mergeCell ref="D6:D7"/>
    <mergeCell ref="G6:I7"/>
    <mergeCell ref="P4:R7"/>
    <mergeCell ref="AK4:AL7"/>
    <mergeCell ref="E9:E10"/>
    <mergeCell ref="E6:E7"/>
    <mergeCell ref="B9:B10"/>
    <mergeCell ref="A9:A10"/>
    <mergeCell ref="AH4:AJ7"/>
    <mergeCell ref="AH9:AH10"/>
    <mergeCell ref="AI9:AJ9"/>
    <mergeCell ref="AH8:AJ8"/>
    <mergeCell ref="F9:F10"/>
    <mergeCell ref="D9:D10"/>
    <mergeCell ref="C9:C10"/>
    <mergeCell ref="M9:M10"/>
    <mergeCell ref="F6:F7"/>
    <mergeCell ref="P8:R8"/>
    <mergeCell ref="P9:P10"/>
    <mergeCell ref="Q9:R9"/>
    <mergeCell ref="K9:L9"/>
    <mergeCell ref="J8:L8"/>
  </mergeCells>
  <printOptions horizontalCentered="1"/>
  <pageMargins left="0.70866141732283472" right="0.51181102362204722" top="0.74803149606299213" bottom="0.74803149606299213" header="0.31496062992125984" footer="0.31496062992125984"/>
  <pageSetup paperSize="8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ФОИВ_акт!$B$2:$B$27</xm:f>
          </x14:formula1>
          <xm:sqref>C4</xm:sqref>
        </x14:dataValidation>
        <x14:dataValidation type="list" allowBlank="1" showInputMessage="1" showErrorMessage="1">
          <x14:formula1>
            <xm:f>Субъекты!$A$4:$A$90</xm:f>
          </x14:formula1>
          <xm:sqref>D12</xm:sqref>
        </x14:dataValidation>
        <x14:dataValidation type="list" allowBlank="1" showInputMessage="1" showErrorMessage="1">
          <x14:formula1>
            <xm:f>'форма субсидии'!$A$2:$A$3</xm:f>
          </x14:formula1>
          <xm:sqref>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2"/>
  <sheetViews>
    <sheetView tabSelected="1" view="pageBreakPreview" topLeftCell="X1" zoomScale="85" zoomScaleNormal="80" zoomScaleSheetLayoutView="85" workbookViewId="0">
      <selection activeCell="AK12" sqref="AK12"/>
    </sheetView>
  </sheetViews>
  <sheetFormatPr defaultRowHeight="15" x14ac:dyDescent="0.25"/>
  <cols>
    <col min="1" max="1" width="7.5703125" style="23" customWidth="1"/>
    <col min="2" max="2" width="43.5703125" style="23" customWidth="1"/>
    <col min="3" max="38" width="16.7109375" style="23" customWidth="1"/>
    <col min="39" max="39" width="31.140625" style="24" customWidth="1"/>
  </cols>
  <sheetData>
    <row r="2" spans="1:39" ht="56.25" customHeight="1" x14ac:dyDescent="0.25">
      <c r="A2" s="48" t="s">
        <v>143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</row>
    <row r="3" spans="1:39" x14ac:dyDescent="0.25">
      <c r="A3" s="25" t="s">
        <v>142</v>
      </c>
    </row>
    <row r="4" spans="1:39" ht="44.25" customHeight="1" x14ac:dyDescent="0.25">
      <c r="A4" s="49" t="s">
        <v>9</v>
      </c>
      <c r="B4" s="49"/>
      <c r="C4" s="50" t="s">
        <v>10</v>
      </c>
      <c r="D4" s="50"/>
      <c r="E4" s="50"/>
      <c r="F4" s="50"/>
      <c r="G4" s="62" t="s">
        <v>139</v>
      </c>
      <c r="H4" s="62"/>
      <c r="I4" s="62"/>
      <c r="J4" s="62"/>
      <c r="K4" s="62"/>
      <c r="L4" s="62"/>
      <c r="M4" s="62"/>
      <c r="N4" s="62"/>
      <c r="O4" s="62"/>
      <c r="P4" s="53" t="s">
        <v>150</v>
      </c>
      <c r="Q4" s="54"/>
      <c r="R4" s="55"/>
      <c r="S4" s="62" t="s">
        <v>144</v>
      </c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35" t="s">
        <v>145</v>
      </c>
      <c r="AF4" s="36"/>
      <c r="AG4" s="33"/>
      <c r="AH4" s="35" t="s">
        <v>0</v>
      </c>
      <c r="AI4" s="36"/>
      <c r="AJ4" s="33"/>
      <c r="AK4" s="35" t="s">
        <v>146</v>
      </c>
      <c r="AL4" s="36"/>
      <c r="AM4" s="47" t="s">
        <v>15</v>
      </c>
    </row>
    <row r="5" spans="1:39" ht="36.75" customHeight="1" x14ac:dyDescent="0.25">
      <c r="A5" s="51" t="s">
        <v>136</v>
      </c>
      <c r="B5" s="51"/>
      <c r="C5" s="51"/>
      <c r="D5" s="51"/>
      <c r="E5" s="51"/>
      <c r="F5" s="51"/>
      <c r="G5" s="62"/>
      <c r="H5" s="62"/>
      <c r="I5" s="62"/>
      <c r="J5" s="62"/>
      <c r="K5" s="62"/>
      <c r="L5" s="62"/>
      <c r="M5" s="62"/>
      <c r="N5" s="62"/>
      <c r="O5" s="62"/>
      <c r="P5" s="56"/>
      <c r="Q5" s="57"/>
      <c r="R5" s="58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37"/>
      <c r="AF5" s="38"/>
      <c r="AG5" s="39"/>
      <c r="AH5" s="37"/>
      <c r="AI5" s="38"/>
      <c r="AJ5" s="39"/>
      <c r="AK5" s="37"/>
      <c r="AL5" s="38"/>
      <c r="AM5" s="47"/>
    </row>
    <row r="6" spans="1:39" ht="41.25" customHeight="1" x14ac:dyDescent="0.25">
      <c r="A6" s="52" t="s">
        <v>1</v>
      </c>
      <c r="B6" s="47" t="s">
        <v>12</v>
      </c>
      <c r="C6" s="47" t="s">
        <v>2</v>
      </c>
      <c r="D6" s="47" t="s">
        <v>11</v>
      </c>
      <c r="E6" s="31" t="s">
        <v>161</v>
      </c>
      <c r="F6" s="47" t="s">
        <v>151</v>
      </c>
      <c r="G6" s="35" t="s">
        <v>149</v>
      </c>
      <c r="H6" s="36"/>
      <c r="I6" s="33"/>
      <c r="J6" s="47" t="s">
        <v>148</v>
      </c>
      <c r="K6" s="47"/>
      <c r="L6" s="47"/>
      <c r="M6" s="47"/>
      <c r="N6" s="47"/>
      <c r="O6" s="47"/>
      <c r="P6" s="56"/>
      <c r="Q6" s="57"/>
      <c r="R6" s="58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37"/>
      <c r="AF6" s="38"/>
      <c r="AG6" s="39"/>
      <c r="AH6" s="37"/>
      <c r="AI6" s="38"/>
      <c r="AJ6" s="39"/>
      <c r="AK6" s="37"/>
      <c r="AL6" s="38"/>
      <c r="AM6" s="47"/>
    </row>
    <row r="7" spans="1:39" ht="59.25" customHeight="1" x14ac:dyDescent="0.25">
      <c r="A7" s="52"/>
      <c r="B7" s="47"/>
      <c r="C7" s="47"/>
      <c r="D7" s="47"/>
      <c r="E7" s="32"/>
      <c r="F7" s="47"/>
      <c r="G7" s="40"/>
      <c r="H7" s="41"/>
      <c r="I7" s="34"/>
      <c r="J7" s="47" t="s">
        <v>13</v>
      </c>
      <c r="K7" s="47"/>
      <c r="L7" s="47"/>
      <c r="M7" s="47" t="s">
        <v>14</v>
      </c>
      <c r="N7" s="47"/>
      <c r="O7" s="47"/>
      <c r="P7" s="59"/>
      <c r="Q7" s="60"/>
      <c r="R7" s="61"/>
      <c r="S7" s="40" t="s">
        <v>3</v>
      </c>
      <c r="T7" s="41"/>
      <c r="U7" s="34"/>
      <c r="V7" s="40" t="s">
        <v>4</v>
      </c>
      <c r="W7" s="41"/>
      <c r="X7" s="34"/>
      <c r="Y7" s="40" t="s">
        <v>5</v>
      </c>
      <c r="Z7" s="41"/>
      <c r="AA7" s="34"/>
      <c r="AB7" s="40" t="s">
        <v>6</v>
      </c>
      <c r="AC7" s="41"/>
      <c r="AD7" s="34"/>
      <c r="AE7" s="40"/>
      <c r="AF7" s="41"/>
      <c r="AG7" s="34"/>
      <c r="AH7" s="40"/>
      <c r="AI7" s="41"/>
      <c r="AJ7" s="34"/>
      <c r="AK7" s="40"/>
      <c r="AL7" s="41"/>
      <c r="AM7" s="47"/>
    </row>
    <row r="8" spans="1:39" ht="15" customHeight="1" x14ac:dyDescent="0.25">
      <c r="A8" s="27">
        <v>1</v>
      </c>
      <c r="B8" s="26">
        <v>2</v>
      </c>
      <c r="C8" s="27">
        <v>3</v>
      </c>
      <c r="D8" s="27">
        <v>4</v>
      </c>
      <c r="E8" s="27">
        <v>5</v>
      </c>
      <c r="F8" s="26">
        <v>6</v>
      </c>
      <c r="G8" s="44" t="s">
        <v>157</v>
      </c>
      <c r="H8" s="45"/>
      <c r="I8" s="46"/>
      <c r="J8" s="44">
        <v>8</v>
      </c>
      <c r="K8" s="45"/>
      <c r="L8" s="46"/>
      <c r="M8" s="44">
        <v>9</v>
      </c>
      <c r="N8" s="45"/>
      <c r="O8" s="46"/>
      <c r="P8" s="44">
        <v>10</v>
      </c>
      <c r="Q8" s="45"/>
      <c r="R8" s="46"/>
      <c r="S8" s="44">
        <v>11</v>
      </c>
      <c r="T8" s="45"/>
      <c r="U8" s="46"/>
      <c r="V8" s="44">
        <v>12</v>
      </c>
      <c r="W8" s="45"/>
      <c r="X8" s="46"/>
      <c r="Y8" s="44">
        <v>13</v>
      </c>
      <c r="Z8" s="45"/>
      <c r="AA8" s="46"/>
      <c r="AB8" s="44">
        <v>14</v>
      </c>
      <c r="AC8" s="45"/>
      <c r="AD8" s="46"/>
      <c r="AE8" s="44" t="s">
        <v>158</v>
      </c>
      <c r="AF8" s="45"/>
      <c r="AG8" s="46"/>
      <c r="AH8" s="44" t="s">
        <v>159</v>
      </c>
      <c r="AI8" s="45"/>
      <c r="AJ8" s="46"/>
      <c r="AK8" s="44" t="s">
        <v>160</v>
      </c>
      <c r="AL8" s="45"/>
      <c r="AM8" s="26">
        <v>18</v>
      </c>
    </row>
    <row r="9" spans="1:39" ht="15.75" customHeight="1" x14ac:dyDescent="0.25">
      <c r="A9" s="33"/>
      <c r="B9" s="31"/>
      <c r="C9" s="31"/>
      <c r="D9" s="31"/>
      <c r="E9" s="31"/>
      <c r="F9" s="31"/>
      <c r="G9" s="31" t="s">
        <v>130</v>
      </c>
      <c r="H9" s="42" t="s">
        <v>137</v>
      </c>
      <c r="I9" s="43"/>
      <c r="J9" s="31" t="s">
        <v>130</v>
      </c>
      <c r="K9" s="42" t="s">
        <v>137</v>
      </c>
      <c r="L9" s="43"/>
      <c r="M9" s="31" t="s">
        <v>130</v>
      </c>
      <c r="N9" s="42" t="s">
        <v>137</v>
      </c>
      <c r="O9" s="43"/>
      <c r="P9" s="31" t="s">
        <v>130</v>
      </c>
      <c r="Q9" s="42" t="s">
        <v>137</v>
      </c>
      <c r="R9" s="43"/>
      <c r="S9" s="31" t="s">
        <v>138</v>
      </c>
      <c r="T9" s="42" t="s">
        <v>137</v>
      </c>
      <c r="U9" s="43"/>
      <c r="V9" s="31" t="s">
        <v>138</v>
      </c>
      <c r="W9" s="42" t="s">
        <v>137</v>
      </c>
      <c r="X9" s="43"/>
      <c r="Y9" s="31" t="s">
        <v>138</v>
      </c>
      <c r="Z9" s="42" t="s">
        <v>137</v>
      </c>
      <c r="AA9" s="43"/>
      <c r="AB9" s="31" t="s">
        <v>138</v>
      </c>
      <c r="AC9" s="42" t="s">
        <v>137</v>
      </c>
      <c r="AD9" s="43"/>
      <c r="AE9" s="31" t="s">
        <v>138</v>
      </c>
      <c r="AF9" s="42" t="s">
        <v>137</v>
      </c>
      <c r="AG9" s="43"/>
      <c r="AH9" s="31" t="s">
        <v>138</v>
      </c>
      <c r="AI9" s="42" t="s">
        <v>137</v>
      </c>
      <c r="AJ9" s="43"/>
      <c r="AK9" s="31" t="s">
        <v>138</v>
      </c>
      <c r="AL9" s="28" t="s">
        <v>137</v>
      </c>
      <c r="AM9" s="21"/>
    </row>
    <row r="10" spans="1:39" ht="86.25" customHeight="1" x14ac:dyDescent="0.25">
      <c r="A10" s="34"/>
      <c r="B10" s="32"/>
      <c r="C10" s="32"/>
      <c r="D10" s="32"/>
      <c r="E10" s="32"/>
      <c r="F10" s="32"/>
      <c r="G10" s="32"/>
      <c r="H10" s="21" t="s">
        <v>140</v>
      </c>
      <c r="I10" s="21" t="s">
        <v>141</v>
      </c>
      <c r="J10" s="32"/>
      <c r="K10" s="21" t="s">
        <v>140</v>
      </c>
      <c r="L10" s="21" t="s">
        <v>141</v>
      </c>
      <c r="M10" s="32"/>
      <c r="N10" s="21" t="s">
        <v>140</v>
      </c>
      <c r="O10" s="21" t="s">
        <v>141</v>
      </c>
      <c r="P10" s="32"/>
      <c r="Q10" s="21" t="s">
        <v>140</v>
      </c>
      <c r="R10" s="21" t="s">
        <v>141</v>
      </c>
      <c r="S10" s="32"/>
      <c r="T10" s="21" t="s">
        <v>140</v>
      </c>
      <c r="U10" s="21" t="s">
        <v>141</v>
      </c>
      <c r="V10" s="32"/>
      <c r="W10" s="21" t="s">
        <v>140</v>
      </c>
      <c r="X10" s="21" t="s">
        <v>141</v>
      </c>
      <c r="Y10" s="32"/>
      <c r="Z10" s="21" t="s">
        <v>140</v>
      </c>
      <c r="AA10" s="21" t="s">
        <v>141</v>
      </c>
      <c r="AB10" s="32"/>
      <c r="AC10" s="21" t="s">
        <v>140</v>
      </c>
      <c r="AD10" s="21" t="s">
        <v>141</v>
      </c>
      <c r="AE10" s="32"/>
      <c r="AF10" s="21" t="s">
        <v>140</v>
      </c>
      <c r="AG10" s="21" t="s">
        <v>141</v>
      </c>
      <c r="AH10" s="32"/>
      <c r="AI10" s="21" t="s">
        <v>140</v>
      </c>
      <c r="AJ10" s="21" t="s">
        <v>141</v>
      </c>
      <c r="AK10" s="32"/>
      <c r="AL10" s="26" t="s">
        <v>156</v>
      </c>
      <c r="AM10" s="21"/>
    </row>
    <row r="11" spans="1:39" ht="27.75" customHeight="1" x14ac:dyDescent="0.25">
      <c r="A11" s="1" t="s">
        <v>7</v>
      </c>
      <c r="B11" s="5" t="s">
        <v>8</v>
      </c>
      <c r="C11" s="5"/>
      <c r="D11" s="5"/>
      <c r="E11" s="5"/>
      <c r="F11" s="6">
        <f>SUM(F12:F12)</f>
        <v>984.53</v>
      </c>
      <c r="G11" s="6">
        <f t="shared" ref="G11:AC11" si="0">SUM(G12:G12)</f>
        <v>984.53</v>
      </c>
      <c r="H11" s="6">
        <f t="shared" si="0"/>
        <v>984.53</v>
      </c>
      <c r="I11" s="6">
        <f t="shared" si="0"/>
        <v>0</v>
      </c>
      <c r="J11" s="6">
        <f t="shared" si="0"/>
        <v>0</v>
      </c>
      <c r="K11" s="6">
        <f t="shared" si="0"/>
        <v>0</v>
      </c>
      <c r="L11" s="6">
        <f t="shared" si="0"/>
        <v>0</v>
      </c>
      <c r="M11" s="6">
        <f t="shared" si="0"/>
        <v>984.53</v>
      </c>
      <c r="N11" s="6">
        <f t="shared" si="0"/>
        <v>984.53</v>
      </c>
      <c r="O11" s="6">
        <f t="shared" si="0"/>
        <v>0</v>
      </c>
      <c r="P11" s="6">
        <f t="shared" si="0"/>
        <v>0</v>
      </c>
      <c r="Q11" s="6">
        <f t="shared" si="0"/>
        <v>0</v>
      </c>
      <c r="R11" s="6">
        <f t="shared" si="0"/>
        <v>0</v>
      </c>
      <c r="S11" s="6">
        <f t="shared" si="0"/>
        <v>0</v>
      </c>
      <c r="T11" s="6">
        <f t="shared" si="0"/>
        <v>0</v>
      </c>
      <c r="U11" s="6">
        <f t="shared" si="0"/>
        <v>0</v>
      </c>
      <c r="V11" s="6">
        <f t="shared" si="0"/>
        <v>0</v>
      </c>
      <c r="W11" s="6">
        <f t="shared" si="0"/>
        <v>0</v>
      </c>
      <c r="X11" s="6">
        <f t="shared" si="0"/>
        <v>0</v>
      </c>
      <c r="Y11" s="6">
        <f t="shared" si="0"/>
        <v>0</v>
      </c>
      <c r="Z11" s="6">
        <f t="shared" si="0"/>
        <v>0</v>
      </c>
      <c r="AA11" s="6">
        <f t="shared" si="0"/>
        <v>0</v>
      </c>
      <c r="AB11" s="6">
        <f t="shared" si="0"/>
        <v>0</v>
      </c>
      <c r="AC11" s="6">
        <f t="shared" si="0"/>
        <v>0</v>
      </c>
      <c r="AD11" s="6">
        <f>SUM(AD12:AD12)</f>
        <v>0</v>
      </c>
      <c r="AE11" s="6">
        <f t="shared" ref="AE11:AG11" si="1">SUM(AE12:AE12)</f>
        <v>984.53</v>
      </c>
      <c r="AF11" s="6">
        <f t="shared" si="1"/>
        <v>984.53</v>
      </c>
      <c r="AG11" s="6">
        <f t="shared" si="1"/>
        <v>0</v>
      </c>
      <c r="AH11" s="7">
        <f>AE11/F11*100%</f>
        <v>1</v>
      </c>
      <c r="AI11" s="7">
        <f>AF11/F11*100%</f>
        <v>1</v>
      </c>
      <c r="AJ11" s="7">
        <f>AG11/F11*100%</f>
        <v>0</v>
      </c>
      <c r="AK11" s="7">
        <f>F11-AE11</f>
        <v>0</v>
      </c>
      <c r="AL11" s="7">
        <f>F11-AF11</f>
        <v>0</v>
      </c>
      <c r="AM11" s="2"/>
    </row>
    <row r="12" spans="1:39" ht="39" customHeight="1" x14ac:dyDescent="0.25">
      <c r="A12" s="3">
        <v>1</v>
      </c>
      <c r="B12" s="19" t="s">
        <v>131</v>
      </c>
      <c r="C12" s="20" t="s">
        <v>132</v>
      </c>
      <c r="D12" s="29" t="s">
        <v>22</v>
      </c>
      <c r="E12" s="29" t="s">
        <v>155</v>
      </c>
      <c r="F12" s="8">
        <f>'[1]2020 (2)'!$U6</f>
        <v>984.53</v>
      </c>
      <c r="G12" s="8">
        <f>J12+M12</f>
        <v>984.53</v>
      </c>
      <c r="H12" s="8">
        <f>K12+N12</f>
        <v>984.53</v>
      </c>
      <c r="I12" s="8">
        <f>L12+O12</f>
        <v>0</v>
      </c>
      <c r="J12" s="8">
        <v>0</v>
      </c>
      <c r="K12" s="8">
        <v>0</v>
      </c>
      <c r="L12" s="8">
        <v>0</v>
      </c>
      <c r="M12" s="8">
        <v>984.53</v>
      </c>
      <c r="N12" s="8">
        <v>984.53</v>
      </c>
      <c r="O12" s="8">
        <v>0</v>
      </c>
      <c r="P12" s="8">
        <v>0</v>
      </c>
      <c r="Q12" s="9">
        <f>S12+V12</f>
        <v>0</v>
      </c>
      <c r="R12" s="9">
        <f>T12+W12</f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f>G12+P12+S12+V12+Y12+AB12</f>
        <v>984.53</v>
      </c>
      <c r="AF12" s="8">
        <f t="shared" ref="AF12:AG12" si="2">H12+Q12+T12+W12+Z12+AC12</f>
        <v>984.53</v>
      </c>
      <c r="AG12" s="8">
        <f t="shared" si="2"/>
        <v>0</v>
      </c>
      <c r="AH12" s="30">
        <f>AE12/F12*100%</f>
        <v>1</v>
      </c>
      <c r="AI12" s="30">
        <f>AF12/F12*100%</f>
        <v>1</v>
      </c>
      <c r="AJ12" s="30">
        <f>AG12/F12*100%</f>
        <v>0</v>
      </c>
      <c r="AK12" s="8">
        <f>F12-AE12</f>
        <v>0</v>
      </c>
      <c r="AL12" s="8">
        <f>F12-AF12-AG12</f>
        <v>0</v>
      </c>
      <c r="AM12" s="4"/>
    </row>
  </sheetData>
  <autoFilter ref="A11:AM12"/>
  <mergeCells count="63">
    <mergeCell ref="A2:AM2"/>
    <mergeCell ref="A4:B4"/>
    <mergeCell ref="C4:F4"/>
    <mergeCell ref="G4:O5"/>
    <mergeCell ref="P4:R7"/>
    <mergeCell ref="S4:AD6"/>
    <mergeCell ref="AE4:AG7"/>
    <mergeCell ref="AH4:AJ7"/>
    <mergeCell ref="AK4:AL7"/>
    <mergeCell ref="AM4:AM7"/>
    <mergeCell ref="A5:F5"/>
    <mergeCell ref="A6:A7"/>
    <mergeCell ref="B6:B7"/>
    <mergeCell ref="C6:C7"/>
    <mergeCell ref="D6:D7"/>
    <mergeCell ref="F6:F7"/>
    <mergeCell ref="Y7:AA7"/>
    <mergeCell ref="AB7:AD7"/>
    <mergeCell ref="G8:I8"/>
    <mergeCell ref="J8:L8"/>
    <mergeCell ref="M8:O8"/>
    <mergeCell ref="P8:R8"/>
    <mergeCell ref="S8:U8"/>
    <mergeCell ref="V8:X8"/>
    <mergeCell ref="Y8:AA8"/>
    <mergeCell ref="AB8:AD8"/>
    <mergeCell ref="G6:I7"/>
    <mergeCell ref="J6:O6"/>
    <mergeCell ref="J7:L7"/>
    <mergeCell ref="M7:O7"/>
    <mergeCell ref="S7:U7"/>
    <mergeCell ref="V7:X7"/>
    <mergeCell ref="AH8:AJ8"/>
    <mergeCell ref="AK8:AL8"/>
    <mergeCell ref="A9:A10"/>
    <mergeCell ref="B9:B10"/>
    <mergeCell ref="C9:C10"/>
    <mergeCell ref="D9:D10"/>
    <mergeCell ref="F9:F10"/>
    <mergeCell ref="G9:G10"/>
    <mergeCell ref="H9:I9"/>
    <mergeCell ref="Z9:AA9"/>
    <mergeCell ref="J9:J10"/>
    <mergeCell ref="K9:L9"/>
    <mergeCell ref="M9:M10"/>
    <mergeCell ref="N9:O9"/>
    <mergeCell ref="P9:P10"/>
    <mergeCell ref="E6:E7"/>
    <mergeCell ref="E9:E10"/>
    <mergeCell ref="Y9:Y10"/>
    <mergeCell ref="AK9:AK10"/>
    <mergeCell ref="AB9:AB10"/>
    <mergeCell ref="AC9:AD9"/>
    <mergeCell ref="AE9:AE10"/>
    <mergeCell ref="AF9:AG9"/>
    <mergeCell ref="AH9:AH10"/>
    <mergeCell ref="AI9:AJ9"/>
    <mergeCell ref="Q9:R9"/>
    <mergeCell ref="S9:S10"/>
    <mergeCell ref="T9:U9"/>
    <mergeCell ref="V9:V10"/>
    <mergeCell ref="W9:X9"/>
    <mergeCell ref="AE8:AG8"/>
  </mergeCells>
  <printOptions horizontalCentered="1"/>
  <pageMargins left="0.70866141732283472" right="0.51181102362204722" top="0.74803149606299213" bottom="0.74803149606299213" header="0.31496062992125984" footer="0.31496062992125984"/>
  <pageSetup paperSize="8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Субъекты!$A$4:$A$90</xm:f>
          </x14:formula1>
          <xm:sqref>D12</xm:sqref>
        </x14:dataValidation>
        <x14:dataValidation type="list" allowBlank="1" showInputMessage="1" showErrorMessage="1">
          <x14:formula1>
            <xm:f>ФОИВ_акт!$B$2:$B$27</xm:f>
          </x14:formula1>
          <xm:sqref>C4</xm:sqref>
        </x14:dataValidation>
        <x14:dataValidation type="list" allowBlank="1" showInputMessage="1" showErrorMessage="1">
          <x14:formula1>
            <xm:f>'форма субсидии'!$A$2:$A$3</xm:f>
          </x14:formula1>
          <xm:sqref>E12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0"/>
  <sheetViews>
    <sheetView workbookViewId="0">
      <selection activeCell="D31" sqref="D31"/>
    </sheetView>
  </sheetViews>
  <sheetFormatPr defaultRowHeight="15.75" x14ac:dyDescent="0.25"/>
  <cols>
    <col min="1" max="1" width="52.42578125" style="12" customWidth="1"/>
  </cols>
  <sheetData>
    <row r="1" spans="1:1" x14ac:dyDescent="0.25">
      <c r="A1" s="10" t="s">
        <v>16</v>
      </c>
    </row>
    <row r="2" spans="1:1" x14ac:dyDescent="0.25">
      <c r="A2" s="10" t="s">
        <v>17</v>
      </c>
    </row>
    <row r="3" spans="1:1" x14ac:dyDescent="0.25">
      <c r="A3" s="10"/>
    </row>
    <row r="4" spans="1:1" x14ac:dyDescent="0.25">
      <c r="A4" s="11" t="s">
        <v>18</v>
      </c>
    </row>
    <row r="5" spans="1:1" x14ac:dyDescent="0.25">
      <c r="A5" s="11" t="s">
        <v>19</v>
      </c>
    </row>
    <row r="6" spans="1:1" x14ac:dyDescent="0.25">
      <c r="A6" s="11" t="s">
        <v>20</v>
      </c>
    </row>
    <row r="7" spans="1:1" x14ac:dyDescent="0.25">
      <c r="A7" s="11" t="s">
        <v>21</v>
      </c>
    </row>
    <row r="8" spans="1:1" x14ac:dyDescent="0.25">
      <c r="A8" s="11" t="s">
        <v>22</v>
      </c>
    </row>
    <row r="9" spans="1:1" x14ac:dyDescent="0.25">
      <c r="A9" s="11" t="s">
        <v>23</v>
      </c>
    </row>
    <row r="10" spans="1:1" x14ac:dyDescent="0.25">
      <c r="A10" s="11" t="s">
        <v>24</v>
      </c>
    </row>
    <row r="11" spans="1:1" x14ac:dyDescent="0.25">
      <c r="A11" s="11" t="s">
        <v>25</v>
      </c>
    </row>
    <row r="12" spans="1:1" x14ac:dyDescent="0.25">
      <c r="A12" s="11" t="s">
        <v>26</v>
      </c>
    </row>
    <row r="13" spans="1:1" x14ac:dyDescent="0.25">
      <c r="A13" s="11" t="s">
        <v>27</v>
      </c>
    </row>
    <row r="14" spans="1:1" x14ac:dyDescent="0.25">
      <c r="A14" s="11" t="s">
        <v>28</v>
      </c>
    </row>
    <row r="15" spans="1:1" x14ac:dyDescent="0.25">
      <c r="A15" s="11" t="s">
        <v>29</v>
      </c>
    </row>
    <row r="16" spans="1:1" x14ac:dyDescent="0.25">
      <c r="A16" s="11" t="s">
        <v>30</v>
      </c>
    </row>
    <row r="17" spans="1:1" x14ac:dyDescent="0.25">
      <c r="A17" s="11" t="s">
        <v>31</v>
      </c>
    </row>
    <row r="18" spans="1:1" x14ac:dyDescent="0.25">
      <c r="A18" s="11" t="s">
        <v>32</v>
      </c>
    </row>
    <row r="19" spans="1:1" x14ac:dyDescent="0.25">
      <c r="A19" s="11" t="s">
        <v>33</v>
      </c>
    </row>
    <row r="20" spans="1:1" x14ac:dyDescent="0.25">
      <c r="A20" s="11" t="s">
        <v>34</v>
      </c>
    </row>
    <row r="21" spans="1:1" x14ac:dyDescent="0.25">
      <c r="A21" s="11" t="s">
        <v>35</v>
      </c>
    </row>
    <row r="22" spans="1:1" x14ac:dyDescent="0.25">
      <c r="A22" s="11" t="s">
        <v>36</v>
      </c>
    </row>
    <row r="23" spans="1:1" x14ac:dyDescent="0.25">
      <c r="A23" s="11" t="s">
        <v>37</v>
      </c>
    </row>
    <row r="24" spans="1:1" x14ac:dyDescent="0.25">
      <c r="A24" s="11" t="s">
        <v>38</v>
      </c>
    </row>
    <row r="25" spans="1:1" x14ac:dyDescent="0.25">
      <c r="A25" s="11" t="s">
        <v>39</v>
      </c>
    </row>
    <row r="26" spans="1:1" x14ac:dyDescent="0.25">
      <c r="A26" s="11" t="s">
        <v>40</v>
      </c>
    </row>
    <row r="27" spans="1:1" x14ac:dyDescent="0.25">
      <c r="A27" s="11" t="s">
        <v>134</v>
      </c>
    </row>
    <row r="28" spans="1:1" x14ac:dyDescent="0.25">
      <c r="A28" s="11" t="s">
        <v>41</v>
      </c>
    </row>
    <row r="29" spans="1:1" x14ac:dyDescent="0.25">
      <c r="A29" s="11" t="s">
        <v>42</v>
      </c>
    </row>
    <row r="30" spans="1:1" x14ac:dyDescent="0.25">
      <c r="A30" s="11" t="s">
        <v>43</v>
      </c>
    </row>
    <row r="31" spans="1:1" x14ac:dyDescent="0.25">
      <c r="A31" s="11" t="s">
        <v>44</v>
      </c>
    </row>
    <row r="32" spans="1:1" x14ac:dyDescent="0.25">
      <c r="A32" s="11" t="s">
        <v>45</v>
      </c>
    </row>
    <row r="33" spans="1:1" x14ac:dyDescent="0.25">
      <c r="A33" s="11" t="s">
        <v>46</v>
      </c>
    </row>
    <row r="34" spans="1:1" x14ac:dyDescent="0.25">
      <c r="A34" s="11" t="s">
        <v>47</v>
      </c>
    </row>
    <row r="35" spans="1:1" x14ac:dyDescent="0.25">
      <c r="A35" s="11" t="s">
        <v>48</v>
      </c>
    </row>
    <row r="36" spans="1:1" x14ac:dyDescent="0.25">
      <c r="A36" s="11" t="s">
        <v>49</v>
      </c>
    </row>
    <row r="37" spans="1:1" x14ac:dyDescent="0.25">
      <c r="A37" s="11" t="s">
        <v>50</v>
      </c>
    </row>
    <row r="38" spans="1:1" x14ac:dyDescent="0.25">
      <c r="A38" s="11" t="s">
        <v>51</v>
      </c>
    </row>
    <row r="39" spans="1:1" x14ac:dyDescent="0.25">
      <c r="A39" s="11" t="s">
        <v>52</v>
      </c>
    </row>
    <row r="40" spans="1:1" x14ac:dyDescent="0.25">
      <c r="A40" s="11" t="s">
        <v>53</v>
      </c>
    </row>
    <row r="41" spans="1:1" x14ac:dyDescent="0.25">
      <c r="A41" s="11" t="s">
        <v>54</v>
      </c>
    </row>
    <row r="42" spans="1:1" x14ac:dyDescent="0.25">
      <c r="A42" s="11" t="s">
        <v>55</v>
      </c>
    </row>
    <row r="43" spans="1:1" x14ac:dyDescent="0.25">
      <c r="A43" s="11" t="s">
        <v>56</v>
      </c>
    </row>
    <row r="44" spans="1:1" x14ac:dyDescent="0.25">
      <c r="A44" s="11" t="s">
        <v>57</v>
      </c>
    </row>
    <row r="45" spans="1:1" x14ac:dyDescent="0.25">
      <c r="A45" s="11" t="s">
        <v>58</v>
      </c>
    </row>
    <row r="46" spans="1:1" x14ac:dyDescent="0.25">
      <c r="A46" s="11" t="s">
        <v>59</v>
      </c>
    </row>
    <row r="47" spans="1:1" x14ac:dyDescent="0.25">
      <c r="A47" s="11" t="s">
        <v>60</v>
      </c>
    </row>
    <row r="48" spans="1:1" x14ac:dyDescent="0.25">
      <c r="A48" s="11" t="s">
        <v>61</v>
      </c>
    </row>
    <row r="49" spans="1:1" x14ac:dyDescent="0.25">
      <c r="A49" s="11" t="s">
        <v>62</v>
      </c>
    </row>
    <row r="50" spans="1:1" x14ac:dyDescent="0.25">
      <c r="A50" s="11" t="s">
        <v>63</v>
      </c>
    </row>
    <row r="51" spans="1:1" x14ac:dyDescent="0.25">
      <c r="A51" s="11" t="s">
        <v>64</v>
      </c>
    </row>
    <row r="52" spans="1:1" x14ac:dyDescent="0.25">
      <c r="A52" s="11" t="s">
        <v>65</v>
      </c>
    </row>
    <row r="53" spans="1:1" x14ac:dyDescent="0.25">
      <c r="A53" s="11" t="s">
        <v>66</v>
      </c>
    </row>
    <row r="54" spans="1:1" x14ac:dyDescent="0.25">
      <c r="A54" s="11" t="s">
        <v>133</v>
      </c>
    </row>
    <row r="55" spans="1:1" x14ac:dyDescent="0.25">
      <c r="A55" s="11" t="s">
        <v>67</v>
      </c>
    </row>
    <row r="56" spans="1:1" x14ac:dyDescent="0.25">
      <c r="A56" s="11" t="s">
        <v>68</v>
      </c>
    </row>
    <row r="57" spans="1:1" x14ac:dyDescent="0.25">
      <c r="A57" s="11" t="s">
        <v>69</v>
      </c>
    </row>
    <row r="58" spans="1:1" x14ac:dyDescent="0.25">
      <c r="A58" s="11" t="s">
        <v>70</v>
      </c>
    </row>
    <row r="59" spans="1:1" x14ac:dyDescent="0.25">
      <c r="A59" s="11" t="s">
        <v>71</v>
      </c>
    </row>
    <row r="60" spans="1:1" x14ac:dyDescent="0.25">
      <c r="A60" s="11" t="s">
        <v>72</v>
      </c>
    </row>
    <row r="61" spans="1:1" x14ac:dyDescent="0.25">
      <c r="A61" s="11" t="s">
        <v>73</v>
      </c>
    </row>
    <row r="62" spans="1:1" x14ac:dyDescent="0.25">
      <c r="A62" s="11" t="s">
        <v>74</v>
      </c>
    </row>
    <row r="63" spans="1:1" x14ac:dyDescent="0.25">
      <c r="A63" s="11" t="s">
        <v>75</v>
      </c>
    </row>
    <row r="64" spans="1:1" x14ac:dyDescent="0.25">
      <c r="A64" s="11" t="s">
        <v>76</v>
      </c>
    </row>
    <row r="65" spans="1:1" x14ac:dyDescent="0.25">
      <c r="A65" s="11" t="s">
        <v>77</v>
      </c>
    </row>
    <row r="66" spans="1:1" x14ac:dyDescent="0.25">
      <c r="A66" s="11" t="s">
        <v>78</v>
      </c>
    </row>
    <row r="67" spans="1:1" x14ac:dyDescent="0.25">
      <c r="A67" s="11" t="s">
        <v>79</v>
      </c>
    </row>
    <row r="68" spans="1:1" x14ac:dyDescent="0.25">
      <c r="A68" s="11" t="s">
        <v>80</v>
      </c>
    </row>
    <row r="69" spans="1:1" x14ac:dyDescent="0.25">
      <c r="A69" s="11" t="s">
        <v>81</v>
      </c>
    </row>
    <row r="70" spans="1:1" x14ac:dyDescent="0.25">
      <c r="A70" s="11" t="s">
        <v>82</v>
      </c>
    </row>
    <row r="71" spans="1:1" x14ac:dyDescent="0.25">
      <c r="A71" s="11" t="s">
        <v>83</v>
      </c>
    </row>
    <row r="72" spans="1:1" x14ac:dyDescent="0.25">
      <c r="A72" s="11" t="s">
        <v>84</v>
      </c>
    </row>
    <row r="73" spans="1:1" x14ac:dyDescent="0.25">
      <c r="A73" s="11" t="s">
        <v>85</v>
      </c>
    </row>
    <row r="74" spans="1:1" x14ac:dyDescent="0.25">
      <c r="A74" s="11" t="s">
        <v>86</v>
      </c>
    </row>
    <row r="75" spans="1:1" x14ac:dyDescent="0.25">
      <c r="A75" s="11" t="s">
        <v>87</v>
      </c>
    </row>
    <row r="76" spans="1:1" x14ac:dyDescent="0.25">
      <c r="A76" s="11" t="s">
        <v>88</v>
      </c>
    </row>
    <row r="77" spans="1:1" x14ac:dyDescent="0.25">
      <c r="A77" s="11" t="s">
        <v>89</v>
      </c>
    </row>
    <row r="78" spans="1:1" x14ac:dyDescent="0.25">
      <c r="A78" s="11" t="s">
        <v>90</v>
      </c>
    </row>
    <row r="79" spans="1:1" x14ac:dyDescent="0.25">
      <c r="A79" s="11" t="s">
        <v>91</v>
      </c>
    </row>
    <row r="80" spans="1:1" x14ac:dyDescent="0.25">
      <c r="A80" s="11" t="s">
        <v>92</v>
      </c>
    </row>
    <row r="81" spans="1:1" x14ac:dyDescent="0.25">
      <c r="A81" s="11" t="s">
        <v>93</v>
      </c>
    </row>
    <row r="82" spans="1:1" x14ac:dyDescent="0.25">
      <c r="A82" s="11" t="s">
        <v>94</v>
      </c>
    </row>
    <row r="83" spans="1:1" x14ac:dyDescent="0.25">
      <c r="A83" s="11" t="s">
        <v>95</v>
      </c>
    </row>
    <row r="84" spans="1:1" x14ac:dyDescent="0.25">
      <c r="A84" s="11" t="s">
        <v>96</v>
      </c>
    </row>
    <row r="85" spans="1:1" x14ac:dyDescent="0.25">
      <c r="A85" s="11" t="s">
        <v>97</v>
      </c>
    </row>
    <row r="86" spans="1:1" x14ac:dyDescent="0.25">
      <c r="A86" s="11" t="s">
        <v>98</v>
      </c>
    </row>
    <row r="87" spans="1:1" x14ac:dyDescent="0.25">
      <c r="A87" s="11" t="s">
        <v>99</v>
      </c>
    </row>
    <row r="88" spans="1:1" x14ac:dyDescent="0.25">
      <c r="A88" s="11" t="s">
        <v>100</v>
      </c>
    </row>
    <row r="89" spans="1:1" x14ac:dyDescent="0.25">
      <c r="A89" s="11" t="s">
        <v>101</v>
      </c>
    </row>
    <row r="90" spans="1:1" x14ac:dyDescent="0.25">
      <c r="A90" s="11" t="s">
        <v>102</v>
      </c>
    </row>
  </sheetData>
  <autoFilter ref="A3:A9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20" sqref="B20"/>
    </sheetView>
  </sheetViews>
  <sheetFormatPr defaultRowHeight="15" x14ac:dyDescent="0.25"/>
  <cols>
    <col min="1" max="1" width="9.140625" style="16"/>
    <col min="2" max="2" width="57.42578125" style="17" customWidth="1"/>
  </cols>
  <sheetData>
    <row r="1" spans="1:2" x14ac:dyDescent="0.25">
      <c r="A1" s="13" t="s">
        <v>103</v>
      </c>
      <c r="B1" s="14" t="s">
        <v>104</v>
      </c>
    </row>
    <row r="2" spans="1:2" ht="30" x14ac:dyDescent="0.25">
      <c r="A2" s="15">
        <v>1</v>
      </c>
      <c r="B2" s="18" t="s">
        <v>10</v>
      </c>
    </row>
    <row r="3" spans="1:2" x14ac:dyDescent="0.25">
      <c r="A3" s="15">
        <f>A2+1</f>
        <v>2</v>
      </c>
      <c r="B3" s="18" t="s">
        <v>113</v>
      </c>
    </row>
    <row r="4" spans="1:2" x14ac:dyDescent="0.25">
      <c r="A4" s="15">
        <f t="shared" ref="A4:A27" si="0">A3+1</f>
        <v>3</v>
      </c>
      <c r="B4" s="18" t="s">
        <v>105</v>
      </c>
    </row>
    <row r="5" spans="1:2" x14ac:dyDescent="0.25">
      <c r="A5" s="15">
        <f t="shared" si="0"/>
        <v>4</v>
      </c>
      <c r="B5" s="18" t="s">
        <v>114</v>
      </c>
    </row>
    <row r="6" spans="1:2" x14ac:dyDescent="0.25">
      <c r="A6" s="15">
        <f t="shared" si="0"/>
        <v>5</v>
      </c>
      <c r="B6" s="18" t="s">
        <v>108</v>
      </c>
    </row>
    <row r="7" spans="1:2" x14ac:dyDescent="0.25">
      <c r="A7" s="15">
        <f t="shared" si="0"/>
        <v>6</v>
      </c>
      <c r="B7" s="18" t="s">
        <v>115</v>
      </c>
    </row>
    <row r="8" spans="1:2" x14ac:dyDescent="0.25">
      <c r="A8" s="15">
        <f t="shared" si="0"/>
        <v>7</v>
      </c>
      <c r="B8" s="18" t="s">
        <v>116</v>
      </c>
    </row>
    <row r="9" spans="1:2" ht="30" x14ac:dyDescent="0.25">
      <c r="A9" s="15">
        <f t="shared" si="0"/>
        <v>8</v>
      </c>
      <c r="B9" s="18" t="s">
        <v>111</v>
      </c>
    </row>
    <row r="10" spans="1:2" x14ac:dyDescent="0.25">
      <c r="A10" s="15">
        <f t="shared" si="0"/>
        <v>9</v>
      </c>
      <c r="B10" s="18" t="s">
        <v>117</v>
      </c>
    </row>
    <row r="11" spans="1:2" ht="30" x14ac:dyDescent="0.25">
      <c r="A11" s="15">
        <f t="shared" si="0"/>
        <v>10</v>
      </c>
      <c r="B11" s="18" t="s">
        <v>118</v>
      </c>
    </row>
    <row r="12" spans="1:2" ht="30" x14ac:dyDescent="0.25">
      <c r="A12" s="15">
        <f t="shared" si="0"/>
        <v>11</v>
      </c>
      <c r="B12" s="18" t="s">
        <v>106</v>
      </c>
    </row>
    <row r="13" spans="1:2" x14ac:dyDescent="0.25">
      <c r="A13" s="15">
        <f t="shared" si="0"/>
        <v>12</v>
      </c>
      <c r="B13" s="18" t="s">
        <v>109</v>
      </c>
    </row>
    <row r="14" spans="1:2" x14ac:dyDescent="0.25">
      <c r="A14" s="15">
        <f t="shared" si="0"/>
        <v>13</v>
      </c>
      <c r="B14" s="18" t="s">
        <v>119</v>
      </c>
    </row>
    <row r="15" spans="1:2" x14ac:dyDescent="0.25">
      <c r="A15" s="15">
        <f t="shared" si="0"/>
        <v>14</v>
      </c>
      <c r="B15" s="18" t="s">
        <v>120</v>
      </c>
    </row>
    <row r="16" spans="1:2" ht="30" x14ac:dyDescent="0.25">
      <c r="A16" s="15">
        <f t="shared" si="0"/>
        <v>15</v>
      </c>
      <c r="B16" s="18" t="s">
        <v>121</v>
      </c>
    </row>
    <row r="17" spans="1:2" ht="30" x14ac:dyDescent="0.25">
      <c r="A17" s="15">
        <f t="shared" si="0"/>
        <v>16</v>
      </c>
      <c r="B17" s="18" t="s">
        <v>122</v>
      </c>
    </row>
    <row r="18" spans="1:2" ht="30" x14ac:dyDescent="0.25">
      <c r="A18" s="15">
        <f t="shared" si="0"/>
        <v>17</v>
      </c>
      <c r="B18" s="18" t="s">
        <v>112</v>
      </c>
    </row>
    <row r="19" spans="1:2" x14ac:dyDescent="0.25">
      <c r="A19" s="15">
        <f t="shared" si="0"/>
        <v>18</v>
      </c>
      <c r="B19" s="18" t="s">
        <v>123</v>
      </c>
    </row>
    <row r="20" spans="1:2" x14ac:dyDescent="0.25">
      <c r="A20" s="15">
        <f t="shared" si="0"/>
        <v>19</v>
      </c>
      <c r="B20" s="18" t="s">
        <v>124</v>
      </c>
    </row>
    <row r="21" spans="1:2" x14ac:dyDescent="0.25">
      <c r="A21" s="15">
        <f t="shared" si="0"/>
        <v>20</v>
      </c>
      <c r="B21" s="18" t="s">
        <v>125</v>
      </c>
    </row>
    <row r="22" spans="1:2" x14ac:dyDescent="0.25">
      <c r="A22" s="15">
        <f t="shared" si="0"/>
        <v>21</v>
      </c>
      <c r="B22" s="18" t="s">
        <v>110</v>
      </c>
    </row>
    <row r="23" spans="1:2" x14ac:dyDescent="0.25">
      <c r="A23" s="15">
        <f t="shared" si="0"/>
        <v>22</v>
      </c>
      <c r="B23" s="18" t="s">
        <v>126</v>
      </c>
    </row>
    <row r="24" spans="1:2" x14ac:dyDescent="0.25">
      <c r="A24" s="15">
        <f t="shared" si="0"/>
        <v>23</v>
      </c>
      <c r="B24" s="18" t="s">
        <v>127</v>
      </c>
    </row>
    <row r="25" spans="1:2" x14ac:dyDescent="0.25">
      <c r="A25" s="15">
        <f t="shared" si="0"/>
        <v>24</v>
      </c>
      <c r="B25" s="18" t="s">
        <v>128</v>
      </c>
    </row>
    <row r="26" spans="1:2" x14ac:dyDescent="0.25">
      <c r="A26" s="15">
        <f t="shared" si="0"/>
        <v>25</v>
      </c>
      <c r="B26" s="18" t="s">
        <v>107</v>
      </c>
    </row>
    <row r="27" spans="1:2" ht="30" x14ac:dyDescent="0.25">
      <c r="A27" s="15">
        <f t="shared" si="0"/>
        <v>26</v>
      </c>
      <c r="B27" s="18" t="s">
        <v>129</v>
      </c>
    </row>
  </sheetData>
  <autoFilter ref="A1:B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RowHeight="15" x14ac:dyDescent="0.25"/>
  <cols>
    <col min="1" max="1" width="23.42578125" customWidth="1"/>
  </cols>
  <sheetData>
    <row r="1" spans="1:1" x14ac:dyDescent="0.25">
      <c r="A1" t="s">
        <v>161</v>
      </c>
    </row>
    <row r="2" spans="1:1" x14ac:dyDescent="0.25">
      <c r="A2" t="s">
        <v>154</v>
      </c>
    </row>
    <row r="3" spans="1:1" x14ac:dyDescent="0.25">
      <c r="A3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Отчет ВО, Наука №1589-р</vt:lpstr>
      <vt:lpstr>Отчет ВО,Наука №3154-р</vt:lpstr>
      <vt:lpstr>Субъекты</vt:lpstr>
      <vt:lpstr>ФОИВ_акт</vt:lpstr>
      <vt:lpstr>форма субсидии</vt:lpstr>
      <vt:lpstr>'Отчет ВО, Наука №1589-р'!Область_печати</vt:lpstr>
      <vt:lpstr>'Отчет ВО,Наука №3154-р'!Область_печати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2021-01-25T07:50:47Z</dcterms:modified>
</cp:coreProperties>
</file>