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activeTab="0"/>
  </bookViews>
  <sheets>
    <sheet name="Новая_форма_ПФХД" sheetId="1" r:id="rId1"/>
  </sheets>
  <definedNames>
    <definedName name="_xlnm._FilterDatabase" localSheetId="0" hidden="1">'Новая_форма_ПФХД'!$A$8:$N$138</definedName>
  </definedNames>
  <calcPr fullCalcOnLoad="1"/>
</workbook>
</file>

<file path=xl/comments1.xml><?xml version="1.0" encoding="utf-8"?>
<comments xmlns="http://schemas.openxmlformats.org/spreadsheetml/2006/main">
  <authors>
    <author>Елена Тихонова</author>
    <author>tea</author>
  </authors>
  <commentList>
    <comment ref="F101" authorId="0">
      <text>
        <r>
          <rPr>
            <b/>
            <sz val="8"/>
            <rFont val="Tahoma"/>
            <family val="2"/>
          </rPr>
          <t>Сюда входят следующие КОСГУ:</t>
        </r>
        <r>
          <rPr>
            <sz val="8"/>
            <rFont val="Tahoma"/>
            <family val="2"/>
          </rPr>
          <t xml:space="preserve">
222 Транспортные услуги
224 Арендная плата за пользование имуществом
225 Работы, услуги по содержанию имущества
226 Прочие работы, услуги
290 Прочие расходы
310 Увеличение стоимости основных средств
340 Увеличение стоимости материальных запасов</t>
        </r>
      </text>
    </comment>
    <comment ref="F102" authorId="0">
      <text>
        <r>
          <rPr>
            <b/>
            <sz val="8"/>
            <rFont val="Tahoma"/>
            <family val="2"/>
          </rPr>
          <t>Сюда входят следующие КОСГУ:</t>
        </r>
        <r>
          <rPr>
            <sz val="8"/>
            <rFont val="Tahoma"/>
            <family val="2"/>
          </rPr>
          <t xml:space="preserve">
221 Услуги связи &lt;2&gt;
222 Транспортные услуги
223 Коммунальные услуги
224 Арендная плата за пользование имуществом
225 Работы, услуги по содержанию имущества
226 Прочие работы, услуги &lt;2&gt;
290 Прочие расходы
310 Увеличение стоимости основных средств
320 Увеличение стоимости нематериальных активов
340 Увеличение стоимости материальных запасов
530 Увеличение стоимости акций и иных форм участия в капитале</t>
        </r>
      </text>
    </comment>
    <comment ref="N6" authorId="1">
      <text>
        <r>
          <rPr>
            <sz val="9"/>
            <rFont val="Tahoma"/>
            <family val="2"/>
          </rPr>
          <t>В ячейки столбца "X" (Условия для вводимых значений) я предлагаю
-1 : если ввод только отрицательных &lt;=0
1 : если ввод только положительных &gt;=0</t>
        </r>
      </text>
    </comment>
    <comment ref="N10" authorId="1">
      <text>
        <r>
          <rPr>
            <sz val="9"/>
            <rFont val="Tahoma"/>
            <family val="2"/>
          </rPr>
          <t>В строку допускается ввод только отрицательных значений</t>
        </r>
      </text>
    </comment>
    <comment ref="N128" authorId="1">
      <text>
        <r>
          <rPr>
            <sz val="9"/>
            <rFont val="Tahoma"/>
            <family val="2"/>
          </rPr>
          <t>В строку допускается ввод только отрицательных значений</t>
        </r>
      </text>
    </comment>
    <comment ref="N131" authorId="1">
      <text>
        <r>
          <rPr>
            <sz val="9"/>
            <rFont val="Tahoma"/>
            <family val="2"/>
          </rPr>
          <t>В строку допускается ввод только положительных  значений</t>
        </r>
      </text>
    </comment>
    <comment ref="N134" authorId="1">
      <text>
        <r>
          <rPr>
            <sz val="9"/>
            <rFont val="Tahoma"/>
            <family val="2"/>
          </rPr>
          <t>В строку допускается ввод только отрицательных значений</t>
        </r>
      </text>
    </comment>
    <comment ref="D61" authorId="0">
      <text>
        <r>
          <rPr>
            <b/>
            <sz val="8"/>
            <rFont val="Tahoma"/>
            <family val="2"/>
          </rPr>
          <t>Минхазетдинова К.З. 11.05.2016:</t>
        </r>
        <r>
          <rPr>
            <sz val="8"/>
            <rFont val="Tahoma"/>
            <family val="2"/>
          </rPr>
          <t xml:space="preserve">
К педагогическим работникам образовательных учреждений, реализующих программы  начального, среднего профессионального образования и  учреждений дополнительного профессионального образования, осуществляющих подготовку (повышение квалификации) специалистов, имеющих среднее профессиональное образование, относятся: преподаватель; педагог-организатор; социальный педагог; учитель-дефектолог, учитель-логопед (логопед); педагог-психолог; воспитатель (включая старшего); педагог-библиотекарь; старший вожатый; педагог дополнительного образования (включая старшего); музыкальный руководитель; концертмейстер; руководитель физического воспитания; инструктор по физической культуре; методист (включая старшего); инструктор-методист (включая старшего); инструктор по труду; преподаватель-организатор основ безопасности жизнедеятельности; тренер-преподаватель (включая старшего); мастер производственного обучения – по аналогии с формой ЗП-образование.</t>
        </r>
      </text>
    </comment>
    <comment ref="D62" authorId="0">
      <text>
        <r>
          <rPr>
            <b/>
            <sz val="8"/>
            <rFont val="Tahoma"/>
            <family val="2"/>
          </rPr>
          <t>Минхазетдинова К.З. 11.05.2016:</t>
        </r>
        <r>
          <rPr>
            <sz val="8"/>
            <rFont val="Tahoma"/>
            <family val="2"/>
          </rPr>
          <t xml:space="preserve">
К профессорско-преподавательскому составу относятся: ассистент; преподаватель; старший преподаватель; доцент; профессор; заведующий кафедрой; декан факультета (директор института) – по аналогии с формой ЗП-образование. Что регламентировано также Постановлением Правительства Российской Федерации № 678.</t>
        </r>
      </text>
    </comment>
    <comment ref="N11" authorId="1">
      <text>
        <r>
          <rPr>
            <sz val="9"/>
            <rFont val="Tahoma"/>
            <family val="2"/>
          </rPr>
          <t>В строку допускается ввод только отрицательных значений</t>
        </r>
      </text>
    </comment>
    <comment ref="J78" authorId="1">
      <text>
        <r>
          <rPr>
            <b/>
            <sz val="9"/>
            <rFont val="Tahoma"/>
            <family val="2"/>
          </rPr>
          <t>tea:</t>
        </r>
        <r>
          <rPr>
            <sz val="9"/>
            <rFont val="Tahoma"/>
            <family val="2"/>
          </rPr>
          <t xml:space="preserve">
"X" убран 05.08.2016</t>
        </r>
      </text>
    </comment>
    <comment ref="J76" authorId="1">
      <text>
        <r>
          <rPr>
            <b/>
            <sz val="9"/>
            <rFont val="Tahoma"/>
            <family val="2"/>
          </rPr>
          <t>tea:</t>
        </r>
        <r>
          <rPr>
            <sz val="9"/>
            <rFont val="Tahoma"/>
            <family val="2"/>
          </rPr>
          <t xml:space="preserve">
"X" убран 05.08.2016</t>
        </r>
      </text>
    </comment>
    <comment ref="J65" authorId="1">
      <text>
        <r>
          <rPr>
            <b/>
            <sz val="9"/>
            <rFont val="Tahoma"/>
            <family val="2"/>
          </rPr>
          <t>tea:</t>
        </r>
        <r>
          <rPr>
            <sz val="9"/>
            <rFont val="Tahoma"/>
            <family val="2"/>
          </rPr>
          <t xml:space="preserve">
"X" убран 05.08.2016</t>
        </r>
      </text>
    </comment>
    <comment ref="J66" authorId="1">
      <text>
        <r>
          <rPr>
            <b/>
            <sz val="9"/>
            <rFont val="Tahoma"/>
            <family val="2"/>
          </rPr>
          <t>tea:</t>
        </r>
        <r>
          <rPr>
            <sz val="9"/>
            <rFont val="Tahoma"/>
            <family val="2"/>
          </rPr>
          <t xml:space="preserve">
"X" убран 05.08.2016</t>
        </r>
      </text>
    </comment>
    <comment ref="J67" authorId="1">
      <text>
        <r>
          <rPr>
            <b/>
            <sz val="9"/>
            <rFont val="Tahoma"/>
            <family val="2"/>
          </rPr>
          <t>tea:</t>
        </r>
        <r>
          <rPr>
            <sz val="9"/>
            <rFont val="Tahoma"/>
            <family val="2"/>
          </rPr>
          <t xml:space="preserve">
"X" убран 05.08.2016</t>
        </r>
      </text>
    </comment>
    <comment ref="J68" authorId="1">
      <text>
        <r>
          <rPr>
            <b/>
            <sz val="9"/>
            <rFont val="Tahoma"/>
            <family val="2"/>
          </rPr>
          <t>tea:</t>
        </r>
        <r>
          <rPr>
            <sz val="9"/>
            <rFont val="Tahoma"/>
            <family val="2"/>
          </rPr>
          <t xml:space="preserve">
"X" убран 05.08.2016</t>
        </r>
      </text>
    </comment>
    <comment ref="J69" authorId="1">
      <text>
        <r>
          <rPr>
            <b/>
            <sz val="9"/>
            <rFont val="Tahoma"/>
            <family val="2"/>
          </rPr>
          <t>tea:</t>
        </r>
        <r>
          <rPr>
            <sz val="9"/>
            <rFont val="Tahoma"/>
            <family val="2"/>
          </rPr>
          <t xml:space="preserve">
"X" убран 05.08.2016</t>
        </r>
      </text>
    </comment>
    <comment ref="J70" authorId="1">
      <text>
        <r>
          <rPr>
            <b/>
            <sz val="9"/>
            <rFont val="Tahoma"/>
            <family val="2"/>
          </rPr>
          <t>tea:</t>
        </r>
        <r>
          <rPr>
            <sz val="9"/>
            <rFont val="Tahoma"/>
            <family val="2"/>
          </rPr>
          <t xml:space="preserve">
"X" убран 05.08.2016</t>
        </r>
      </text>
    </comment>
    <comment ref="J71" authorId="1">
      <text>
        <r>
          <rPr>
            <b/>
            <sz val="9"/>
            <rFont val="Tahoma"/>
            <family val="2"/>
          </rPr>
          <t>tea:</t>
        </r>
        <r>
          <rPr>
            <sz val="9"/>
            <rFont val="Tahoma"/>
            <family val="2"/>
          </rPr>
          <t xml:space="preserve">
"X" убран 05.08.2016</t>
        </r>
      </text>
    </comment>
    <comment ref="J61" authorId="1">
      <text>
        <r>
          <rPr>
            <b/>
            <sz val="9"/>
            <rFont val="Tahoma"/>
            <family val="2"/>
          </rPr>
          <t>tea:</t>
        </r>
        <r>
          <rPr>
            <sz val="9"/>
            <rFont val="Tahoma"/>
            <family val="2"/>
          </rPr>
          <t xml:space="preserve">
"X" убран 05.08.2016</t>
        </r>
      </text>
    </comment>
    <comment ref="J62" authorId="1">
      <text>
        <r>
          <rPr>
            <b/>
            <sz val="9"/>
            <rFont val="Tahoma"/>
            <family val="2"/>
          </rPr>
          <t>tea:</t>
        </r>
        <r>
          <rPr>
            <sz val="9"/>
            <rFont val="Tahoma"/>
            <family val="2"/>
          </rPr>
          <t xml:space="preserve">
"X" убран 05.08.2016</t>
        </r>
      </text>
    </comment>
    <comment ref="J63" authorId="1">
      <text>
        <r>
          <rPr>
            <b/>
            <sz val="9"/>
            <rFont val="Tahoma"/>
            <family val="2"/>
          </rPr>
          <t>tea:</t>
        </r>
        <r>
          <rPr>
            <sz val="9"/>
            <rFont val="Tahoma"/>
            <family val="2"/>
          </rPr>
          <t xml:space="preserve">
"X" убран 05.08.2016</t>
        </r>
      </text>
    </comment>
    <comment ref="N122" authorId="1">
      <text>
        <r>
          <rPr>
            <sz val="9"/>
            <rFont val="Tahoma"/>
            <family val="2"/>
          </rPr>
          <t>В строку допускается ввод только отрицательных значений</t>
        </r>
      </text>
    </comment>
    <comment ref="J82" authorId="1">
      <text>
        <r>
          <rPr>
            <b/>
            <sz val="9"/>
            <rFont val="Tahoma"/>
            <family val="2"/>
          </rPr>
          <t>tea:</t>
        </r>
        <r>
          <rPr>
            <sz val="9"/>
            <rFont val="Tahoma"/>
            <family val="2"/>
          </rPr>
          <t xml:space="preserve">
"X" убран 05.08.2016</t>
        </r>
      </text>
    </comment>
    <comment ref="J100" authorId="1">
      <text>
        <r>
          <rPr>
            <b/>
            <sz val="9"/>
            <rFont val="Tahoma"/>
            <family val="2"/>
          </rPr>
          <t>tea:</t>
        </r>
        <r>
          <rPr>
            <sz val="9"/>
            <rFont val="Tahoma"/>
            <family val="2"/>
          </rPr>
          <t xml:space="preserve">
"X" убран 05.08.2016</t>
        </r>
      </text>
    </comment>
    <comment ref="J105" authorId="1">
      <text>
        <r>
          <rPr>
            <b/>
            <sz val="9"/>
            <rFont val="Tahoma"/>
            <family val="2"/>
          </rPr>
          <t>tea:</t>
        </r>
        <r>
          <rPr>
            <sz val="9"/>
            <rFont val="Tahoma"/>
            <family val="2"/>
          </rPr>
          <t xml:space="preserve">
"X" убран 05.08.2016</t>
        </r>
      </text>
    </comment>
    <comment ref="J106" authorId="1">
      <text>
        <r>
          <rPr>
            <b/>
            <sz val="9"/>
            <rFont val="Tahoma"/>
            <family val="2"/>
          </rPr>
          <t>tea:</t>
        </r>
        <r>
          <rPr>
            <sz val="9"/>
            <rFont val="Tahoma"/>
            <family val="2"/>
          </rPr>
          <t xml:space="preserve">
"X" убран 05.08.2016</t>
        </r>
      </text>
    </comment>
    <comment ref="J108" authorId="1">
      <text>
        <r>
          <rPr>
            <b/>
            <sz val="9"/>
            <rFont val="Tahoma"/>
            <family val="2"/>
          </rPr>
          <t>tea:</t>
        </r>
        <r>
          <rPr>
            <sz val="9"/>
            <rFont val="Tahoma"/>
            <family val="2"/>
          </rPr>
          <t xml:space="preserve">
"X" убран 05.08.2016</t>
        </r>
      </text>
    </comment>
    <comment ref="J112" authorId="1">
      <text>
        <r>
          <rPr>
            <b/>
            <sz val="9"/>
            <rFont val="Tahoma"/>
            <family val="2"/>
          </rPr>
          <t>tea:</t>
        </r>
        <r>
          <rPr>
            <sz val="9"/>
            <rFont val="Tahoma"/>
            <family val="2"/>
          </rPr>
          <t xml:space="preserve">
"X" убран 05.08.2016</t>
        </r>
      </text>
    </comment>
    <comment ref="J116" authorId="1">
      <text>
        <r>
          <rPr>
            <b/>
            <sz val="9"/>
            <rFont val="Tahoma"/>
            <family val="2"/>
          </rPr>
          <t>tea:</t>
        </r>
        <r>
          <rPr>
            <sz val="9"/>
            <rFont val="Tahoma"/>
            <family val="2"/>
          </rPr>
          <t xml:space="preserve">
"X" убран 05.08.2016</t>
        </r>
      </text>
    </comment>
  </commentList>
</comments>
</file>

<file path=xl/sharedStrings.xml><?xml version="1.0" encoding="utf-8"?>
<sst xmlns="http://schemas.openxmlformats.org/spreadsheetml/2006/main" count="476" uniqueCount="235">
  <si>
    <t xml:space="preserve">Условия для вводимых значений </t>
  </si>
  <si>
    <t>Возврат неиспользованных остатков субсидий прошлых лет в доход бюджета (-)</t>
  </si>
  <si>
    <t>научных сотрудников</t>
  </si>
  <si>
    <t>административно-управленческого персонала</t>
  </si>
  <si>
    <t>вспомогательного персонала</t>
  </si>
  <si>
    <t>Код строки</t>
  </si>
  <si>
    <t>Код по бюджетной классификации Российской Федерации</t>
  </si>
  <si>
    <t>Объем финансового обеспечения, рублей (с точностью до двух знаков после запятой – 0, 00)</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</si>
  <si>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</si>
  <si>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</si>
  <si>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</si>
  <si>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 xml:space="preserve">Остаток средств на начало года </t>
  </si>
  <si>
    <t>Х</t>
  </si>
  <si>
    <t>от собственности</t>
  </si>
  <si>
    <t>из них:</t>
  </si>
  <si>
    <t>от использования имущества, находящегося в государственной собственности и переданного в аренду</t>
  </si>
  <si>
    <t>от размещения средств на банковских депозитах</t>
  </si>
  <si>
    <t>от оказания услуг (выполнения работ)</t>
  </si>
  <si>
    <t>из них</t>
  </si>
  <si>
    <t>от оказания услуг (выполнения работ) на платной основе</t>
  </si>
  <si>
    <t xml:space="preserve">от образовательной деятельности </t>
  </si>
  <si>
    <t>от реализации основных общеобразовательных программ</t>
  </si>
  <si>
    <t>от реализации образовательных программ дошкольного образования</t>
  </si>
  <si>
    <t>от реализации образовательных программ начального общего образования</t>
  </si>
  <si>
    <t>от реализации образовательных программ основного общего образования</t>
  </si>
  <si>
    <t>от реализации образовательных программ среднего общего образования</t>
  </si>
  <si>
    <t>от реализации основных профессиональных образовательных программ</t>
  </si>
  <si>
    <t>от реализации образовательных программ среднего профессионального образования</t>
  </si>
  <si>
    <t>от реализации образовательных программ высшего образования</t>
  </si>
  <si>
    <t>от реализации основных программ профессионального обучения</t>
  </si>
  <si>
    <t>от реализации дополнительных образовательных программ</t>
  </si>
  <si>
    <t>от реализации дополнительных общеобразовательных программ</t>
  </si>
  <si>
    <t>от реализации дополнительных профессиональных программ</t>
  </si>
  <si>
    <t>от научной (научно-исследовательской) деятельности</t>
  </si>
  <si>
    <t>от прочих видов деятельности</t>
  </si>
  <si>
    <t>Номер строки cbias.ru</t>
  </si>
  <si>
    <t>от оказания федеральным государственным учреждением (подразделением) услуг (выполнения работ), являющихся основными, предоставление которых для физических и юридических лиц осуществляется на платной основе</t>
  </si>
  <si>
    <t>от штрафов, пеней и иных сумм принудительного изъятия</t>
  </si>
  <si>
    <t>X</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</si>
  <si>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</si>
  <si>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</si>
  <si>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от операций с активами</t>
  </si>
  <si>
    <t>от уменьшения стоимости основных средств</t>
  </si>
  <si>
    <t>от уменьшения стоимости нематериальных активов</t>
  </si>
  <si>
    <t>от уменьшения стоимости материальных запасов</t>
  </si>
  <si>
    <t>от реализации ценных бумаг, кроме акций</t>
  </si>
  <si>
    <t>от реализации акций</t>
  </si>
  <si>
    <t>Выплаты по расходам, всего:</t>
  </si>
  <si>
    <t>выплаты персоналу</t>
  </si>
  <si>
    <t>фонд оплаты труда</t>
  </si>
  <si>
    <t>научных работников</t>
  </si>
  <si>
    <t>прочий основной персонал</t>
  </si>
  <si>
    <t>иные выплаты персоналу учреждений, за исключением фонда оплаты труда</t>
  </si>
  <si>
    <t>иные выплаты, за исключением фонда оплаты труда учреждений, лицам, привлекаемых согласно законодательству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</si>
  <si>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</si>
  <si>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</si>
  <si>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</si>
  <si>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</si>
  <si>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стипендии</t>
  </si>
  <si>
    <t>премии и гранты</t>
  </si>
  <si>
    <t>иные выплаты населению</t>
  </si>
  <si>
    <t>иные бюджетные ассигнования</t>
  </si>
  <si>
    <t>исполнение судебных актов</t>
  </si>
  <si>
    <t>исполнение судебных актов Российской Федерации  и мировых соглашений по возмещению вреда, причинённого в результате деятельности учреждений</t>
  </si>
  <si>
    <t>уплата налогов, сборов и иных платежей</t>
  </si>
  <si>
    <t>налог на имущество и земельный налог</t>
  </si>
  <si>
    <t>уплата прочих налогов и сборов</t>
  </si>
  <si>
    <t>уплата иных платежей</t>
  </si>
  <si>
    <t>предоставление платежей, взносов, безвозмездных перечислений субъектам международного права</t>
  </si>
  <si>
    <t>взносы в международные организации</t>
  </si>
  <si>
    <t>капитальные вложения в объекты государственной (муниципальной) собственности</t>
  </si>
  <si>
    <t>капитальные вложения на строительство объектов недвижимого имущества государственными (муниципальными) учреждениями</t>
  </si>
  <si>
    <t>закупка товаров, работ, услуг</t>
  </si>
  <si>
    <t>научно-исследовательские и опытно-конструкторские работы</t>
  </si>
  <si>
    <t>Расходы на выплату персоналу в сфере национальной безопасности, правоохранительной деятельности и обороны</t>
  </si>
  <si>
    <t>увеличение стоимости основных средств</t>
  </si>
  <si>
    <t>увеличение стоимости нематериальных активов</t>
  </si>
  <si>
    <t>увеличение стоимости материальных запасов</t>
  </si>
  <si>
    <t>обслуживание государственного (муниципального) долга</t>
  </si>
  <si>
    <t>обслуживание государственного долга Российской Федерации</t>
  </si>
  <si>
    <t>Источники финансирования дефицита средств всего, в том числе:</t>
  </si>
  <si>
    <t>увеличение задолженности по бюджетным ссудам и кредитам</t>
  </si>
  <si>
    <t>уменьшение стоимости ценных бумаг, кроме акций и иных форм участия в капитале</t>
  </si>
  <si>
    <t>уменьшение стоимости акций и иных форм участия в капитале</t>
  </si>
  <si>
    <t>уменьшение задолженности по бюджетным ссудам и кредитам</t>
  </si>
  <si>
    <t>увеличение обязательств</t>
  </si>
  <si>
    <t xml:space="preserve">    выбытие со счетов бюджетов</t>
  </si>
  <si>
    <t xml:space="preserve">    из них:</t>
  </si>
  <si>
    <t xml:space="preserve"> из них:</t>
  </si>
  <si>
    <t>увеличение задолженности по внутреннему государственному (муниципальному) долгу (поступления заимствований от резидентов)</t>
  </si>
  <si>
    <t>уменьшение обязательств</t>
  </si>
  <si>
    <t>уменьшение задолженности по внутреннему государтсвенному (муниципальному) долгу (погашение заимствований от резидентов)</t>
  </si>
  <si>
    <t>099</t>
  </si>
  <si>
    <t>100</t>
  </si>
  <si>
    <t>101</t>
  </si>
  <si>
    <t>Возврат остатка субсидии на выполнение государственного задания в объеме, соответствующем не достигнутым показателям государственного задания (-)</t>
  </si>
  <si>
    <t>закупка товаров, работ, услуг в целях капитального ремонта государственного имущества</t>
  </si>
  <si>
    <t>прочая закупка товаров, работ и услуг для обеспечения государственных (муниципальных) нужд</t>
  </si>
  <si>
    <t>поступление финансовых активов</t>
  </si>
  <si>
    <t>поступление на счета бюджетов</t>
  </si>
  <si>
    <t>увеличение стоимости ценных бумаг, кроме акций и иных форм участия в капитале</t>
  </si>
  <si>
    <t>увеличение стоимости акций и иных форм участия в капитале</t>
  </si>
  <si>
    <t>выбытие финансовых активов</t>
  </si>
  <si>
    <t>изменение остатков средств (+; -)</t>
  </si>
  <si>
    <t>остаток средств на конец года</t>
  </si>
  <si>
    <t>Субсидия на финансовое обеспечение выполнения государственного задания</t>
  </si>
  <si>
    <t>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</si>
  <si>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</si>
  <si>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Наименование показателя*
* Приводятся только те показатели, по которым планируются поступления и выплаты</t>
  </si>
  <si>
    <t>Поступления от доходов**, всего:
**С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t>
  </si>
  <si>
    <t>Денежное довольствие военнослужащих и сотрудников, имеющих специальные звания</t>
  </si>
  <si>
    <t>081</t>
  </si>
  <si>
    <t>090</t>
  </si>
  <si>
    <t>091</t>
  </si>
  <si>
    <t>092</t>
  </si>
  <si>
    <t>093</t>
  </si>
  <si>
    <t>094</t>
  </si>
  <si>
    <t>095</t>
  </si>
  <si>
    <t>096</t>
  </si>
  <si>
    <t>097</t>
  </si>
  <si>
    <t>098</t>
  </si>
  <si>
    <t>из них: от подготовки научных кадров (в докторантуре)</t>
  </si>
  <si>
    <t>капитальные вложения на приобретение объектов недвижимого имущества государственными (муниципальными) учреждениями</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</si>
  <si>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</si>
  <si>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</si>
  <si>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</si>
  <si>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</si>
  <si>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</si>
  <si>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</si>
  <si>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педагогических работников&lt;sup&gt;1&lt;/sup&gt;</t>
  </si>
  <si>
    <t>профессорско-преподавательского состава&lt;sup&gt;2&lt;/sup&gt;</t>
  </si>
  <si>
    <t>Номер столбца cbias --&gt;</t>
  </si>
  <si>
    <t>2</t>
  </si>
  <si>
    <t>Уровень вложен-ности</t>
  </si>
  <si>
    <t>001</t>
  </si>
  <si>
    <t>002</t>
  </si>
  <si>
    <t>003</t>
  </si>
  <si>
    <t>004</t>
  </si>
  <si>
    <t>005</t>
  </si>
  <si>
    <t>006</t>
  </si>
  <si>
    <t>007</t>
  </si>
  <si>
    <t>008</t>
  </si>
  <si>
    <t>009</t>
  </si>
  <si>
    <t>Код "роди-тельской строки"</t>
  </si>
  <si>
    <t>нет</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</si>
  <si>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</si>
  <si>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</si>
  <si>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</si>
  <si>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</si>
  <si>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</si>
  <si>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</si>
  <si>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</si>
  <si>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</si>
  <si>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</si>
  <si>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</si>
  <si>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</si>
  <si>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</si>
  <si>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</si>
  <si>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</si>
  <si>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</si>
  <si>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</si>
  <si>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</si>
  <si>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</si>
  <si>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</si>
  <si>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</si>
  <si>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</si>
  <si>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</si>
  <si>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</si>
  <si>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</si>
  <si>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</si>
  <si>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</si>
  <si>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</si>
  <si>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</si>
  <si>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</si>
  <si>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</si>
  <si>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</si>
  <si>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</si>
  <si>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</si>
  <si>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</si>
  <si>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</si>
  <si>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</si>
  <si>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</si>
  <si>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</si>
  <si>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</si>
  <si>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</si>
  <si>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</si>
  <si>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</si>
  <si>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</si>
  <si>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</si>
  <si>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</si>
  <si>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</si>
  <si>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</si>
  <si>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</si>
  <si>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</si>
  <si>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</si>
  <si>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</si>
  <si>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</si>
  <si>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</si>
  <si>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</si>
  <si>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</si>
  <si>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</si>
  <si>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</si>
  <si>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</si>
  <si>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</si>
  <si>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</si>
  <si>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</si>
  <si>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</si>
  <si>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</si>
  <si>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</si>
  <si>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</si>
  <si>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</si>
  <si>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</si>
  <si>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</si>
  <si>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</si>
  <si>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</si>
  <si>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</si>
  <si>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082</t>
  </si>
  <si>
    <t>083</t>
  </si>
  <si>
    <t>084</t>
  </si>
  <si>
    <t>085</t>
  </si>
  <si>
    <t>086</t>
  </si>
  <si>
    <t>087</t>
  </si>
  <si>
    <t>088</t>
  </si>
  <si>
    <t>089</t>
  </si>
  <si>
    <t>Всего</t>
  </si>
  <si>
    <t>в том числе:</t>
  </si>
  <si>
    <t>прочие поступления</t>
  </si>
  <si>
    <t>&gt;=X73</t>
  </si>
  <si>
    <t>&gt;=X41+X43</t>
  </si>
  <si>
    <t>&gt;=СУММ(X49:X53)</t>
  </si>
  <si>
    <t>&gt;=СУММ(X103:X112)</t>
  </si>
  <si>
    <t>В ячейки разрешен ввод значений</t>
  </si>
  <si>
    <t>Значение в ячейке рассчитывается по формуле</t>
  </si>
  <si>
    <t>Ввод значений в ячейки запрещен</t>
  </si>
  <si>
    <t>НОВАЯ ФОРМА ПФХД - версия для cbias от 09.09.2016</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</si>
</sst>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6">
    <font>
      <sz val="10"/>
      <name val="Arial"/>
      <family val="0"/>
    </font>
    <font>
      <sz val="11"/>
      <color indexed="8"/>
      <name val="Calibri"/>
      <family val="2"/>
    </font>
    <font>
      <sz val="8"/>
      <name val="Times New Roman"/>
      <family val="1"/>
    </font>
    <font>
      <sz val="8"/>
      <name val="Arial"/>
      <family val="2"/>
    </font>
    <font>
      <sz val="8"/>
      <name val="Tahoma"/>
      <family val="2"/>
    </font>
    <font>
      <sz val="10"/>
      <name val="Times New Roman"/>
      <family val="1"/>
    </font>
    <font>
      <sz val="12"/>
      <name val="Times New Roman"/>
      <family val="1"/>
    </font>
    <font>
      <sz val="10"/>
      <color indexed="8"/>
      <name val="Times New Roman"/>
      <family val="1"/>
    </font>
    <font>
      <u val="single"/>
      <sz val="10"/>
      <color indexed="12"/>
      <name val="Arial"/>
      <family val="2"/>
    </font>
    <font>
      <u val="single"/>
      <sz val="10"/>
      <color indexed="36"/>
      <name val="Arial"/>
      <family val="2"/>
    </font>
    <font>
      <b/>
      <sz val="8"/>
      <name val="Tahoma"/>
      <family val="2"/>
    </font>
    <font>
      <b/>
      <sz val="14"/>
      <name val="Arial"/>
      <family val="2"/>
    </font>
    <font>
      <b/>
      <sz val="12"/>
      <name val="Arial"/>
      <family val="2"/>
    </font>
    <font>
      <sz val="9"/>
      <name val="Tahoma"/>
      <family val="2"/>
    </font>
    <font>
      <b/>
      <sz val="10"/>
      <name val="Times New Roman"/>
      <family val="1"/>
    </font>
    <font>
      <b/>
      <sz val="10"/>
      <name val="Arial"/>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medium"/>
      <top/>
      <bottom style="medium"/>
    </border>
    <border>
      <left/>
      <right style="medium"/>
      <top/>
      <bottom/>
    </border>
    <border>
      <left style="thin"/>
      <right style="thin"/>
      <top/>
      <bottom style="thin"/>
    </border>
    <border>
      <left/>
      <right style="thin"/>
      <top style="thin"/>
      <bottom style="thin"/>
    </border>
    <border>
      <left style="medium"/>
      <right style="medium"/>
      <top>
        <color indexed="63"/>
      </top>
      <bottom>
        <color indexed="63"/>
      </bottom>
    </border>
    <border>
      <left style="thin"/>
      <right style="thin"/>
      <top style="thin"/>
      <bottom/>
    </border>
    <border>
      <left style="medium"/>
      <right/>
      <top style="medium"/>
      <bottom/>
    </border>
    <border>
      <left style="thin"/>
      <right style="thin"/>
      <top style="medium"/>
      <bottom style="thin"/>
    </border>
    <border>
      <left style="medium"/>
      <right/>
      <top/>
      <bottom/>
    </border>
    <border>
      <left style="thin"/>
      <right style="medium"/>
      <top style="thin"/>
      <bottom style="thin"/>
    </border>
    <border>
      <left style="medium"/>
      <right/>
      <top/>
      <bottom style="medium"/>
    </border>
    <border>
      <left style="thin"/>
      <right style="thin"/>
      <top style="thin"/>
      <bottom style="medium"/>
    </border>
    <border>
      <left style="thin"/>
      <right style="medium"/>
      <top style="thin"/>
      <bottom style="medium"/>
    </border>
    <border>
      <left style="thin"/>
      <right style="medium"/>
      <top/>
      <bottom style="thin"/>
    </border>
    <border>
      <left>
        <color indexed="63"/>
      </left>
      <right/>
      <top style="thin"/>
      <bottom style="thin"/>
    </border>
    <border>
      <left style="thin"/>
      <right style="medium"/>
      <top style="thin"/>
      <bottom/>
    </border>
    <border>
      <left style="thin"/>
      <right style="thin"/>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43">
    <xf numFmtId="0" fontId="0" fillId="0" borderId="0" xfId="0" applyAlignment="1">
      <alignment/>
    </xf>
    <xf numFmtId="0" fontId="2" fillId="5" borderId="10" xfId="0" applyFont="1" applyFill="1" applyBorder="1" applyAlignment="1">
      <alignment horizontal="center" vertical="center"/>
    </xf>
    <xf numFmtId="0" fontId="5"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xf>
    <xf numFmtId="0" fontId="5" fillId="0" borderId="10" xfId="0" applyFont="1" applyBorder="1" applyAlignment="1">
      <alignment vertical="top" wrapText="1"/>
    </xf>
    <xf numFmtId="0" fontId="5" fillId="0" borderId="10" xfId="0" applyFont="1" applyBorder="1" applyAlignment="1">
      <alignment horizontal="center" vertical="top" wrapText="1"/>
    </xf>
    <xf numFmtId="0" fontId="5" fillId="0" borderId="10" xfId="0" applyFont="1" applyBorder="1" applyAlignment="1">
      <alignment horizontal="left" vertical="top" wrapText="1" indent="3"/>
    </xf>
    <xf numFmtId="0" fontId="5" fillId="32" borderId="10" xfId="0" applyFont="1" applyFill="1" applyBorder="1" applyAlignment="1">
      <alignment horizontal="left" vertical="top" wrapText="1" indent="3"/>
    </xf>
    <xf numFmtId="0" fontId="5" fillId="32" borderId="10" xfId="0" applyFont="1" applyFill="1" applyBorder="1" applyAlignment="1">
      <alignment horizontal="center" vertical="top" wrapText="1"/>
    </xf>
    <xf numFmtId="49" fontId="0" fillId="0" borderId="0" xfId="0" applyNumberFormat="1" applyAlignment="1">
      <alignment/>
    </xf>
    <xf numFmtId="49" fontId="5" fillId="0" borderId="10" xfId="0" applyNumberFormat="1" applyFont="1" applyBorder="1" applyAlignment="1">
      <alignment horizontal="center" vertical="top" wrapText="1"/>
    </xf>
    <xf numFmtId="49" fontId="5" fillId="32" borderId="10" xfId="0" applyNumberFormat="1" applyFont="1" applyFill="1" applyBorder="1" applyAlignment="1">
      <alignment horizontal="center" vertical="top" wrapText="1"/>
    </xf>
    <xf numFmtId="49" fontId="0" fillId="0" borderId="0" xfId="0" applyNumberFormat="1" applyAlignment="1">
      <alignment horizontal="center" vertical="center"/>
    </xf>
    <xf numFmtId="0" fontId="11" fillId="33" borderId="0" xfId="0" applyFont="1" applyFill="1" applyAlignment="1">
      <alignment horizontal="center" vertical="center"/>
    </xf>
    <xf numFmtId="0" fontId="12" fillId="34" borderId="0" xfId="0" applyFont="1" applyFill="1" applyAlignment="1">
      <alignment horizontal="center" vertical="center" wrapText="1"/>
    </xf>
    <xf numFmtId="0" fontId="11" fillId="4" borderId="0" xfId="0" applyFont="1" applyFill="1" applyAlignment="1">
      <alignment horizontal="center" vertical="center" wrapText="1"/>
    </xf>
    <xf numFmtId="0" fontId="0" fillId="0" borderId="0" xfId="0" applyFill="1" applyAlignment="1">
      <alignment horizontal="center" vertical="center" wrapText="1"/>
    </xf>
    <xf numFmtId="0" fontId="5" fillId="0" borderId="10" xfId="0" applyFont="1" applyBorder="1" applyAlignment="1">
      <alignment horizontal="left" vertical="top" wrapText="1" indent="1"/>
    </xf>
    <xf numFmtId="0" fontId="5" fillId="35" borderId="10" xfId="0" applyFont="1" applyFill="1" applyBorder="1" applyAlignment="1">
      <alignment horizontal="center" vertical="top" wrapText="1"/>
    </xf>
    <xf numFmtId="0" fontId="6" fillId="4" borderId="10" xfId="0" applyFont="1" applyFill="1" applyBorder="1" applyAlignment="1">
      <alignment horizontal="center" vertical="top" wrapText="1"/>
    </xf>
    <xf numFmtId="0" fontId="5" fillId="4" borderId="10" xfId="0" applyFont="1" applyFill="1" applyBorder="1" applyAlignment="1">
      <alignment horizontal="justify" vertical="top" wrapText="1"/>
    </xf>
    <xf numFmtId="49" fontId="5" fillId="0" borderId="12" xfId="0" applyNumberFormat="1" applyFont="1" applyBorder="1" applyAlignment="1">
      <alignment horizontal="center" vertical="top" wrapText="1"/>
    </xf>
    <xf numFmtId="0" fontId="5" fillId="32" borderId="13" xfId="0" applyFont="1" applyFill="1" applyBorder="1" applyAlignment="1">
      <alignment horizontal="left" vertical="top" wrapText="1" indent="3"/>
    </xf>
    <xf numFmtId="49" fontId="5" fillId="32" borderId="13" xfId="0" applyNumberFormat="1" applyFont="1" applyFill="1" applyBorder="1" applyAlignment="1">
      <alignment horizontal="center" vertical="top" wrapText="1"/>
    </xf>
    <xf numFmtId="0" fontId="5" fillId="32" borderId="13" xfId="0" applyFont="1" applyFill="1" applyBorder="1" applyAlignment="1">
      <alignment horizontal="center" vertical="top" wrapText="1"/>
    </xf>
    <xf numFmtId="0" fontId="5" fillId="32" borderId="10" xfId="0" applyFont="1" applyFill="1" applyBorder="1" applyAlignment="1">
      <alignment vertical="top" wrapText="1"/>
    </xf>
    <xf numFmtId="0" fontId="5" fillId="32" borderId="10" xfId="0" applyFont="1" applyFill="1" applyBorder="1" applyAlignment="1">
      <alignment horizontal="justify" vertical="top" wrapText="1"/>
    </xf>
    <xf numFmtId="0" fontId="5" fillId="5" borderId="10" xfId="0" applyFont="1" applyFill="1" applyBorder="1" applyAlignment="1">
      <alignment horizontal="center" vertical="top" wrapText="1"/>
    </xf>
    <xf numFmtId="0" fontId="5" fillId="32" borderId="10" xfId="0" applyFont="1" applyFill="1" applyBorder="1" applyAlignment="1">
      <alignment horizontal="left" vertical="top" wrapText="1" indent="1"/>
    </xf>
    <xf numFmtId="0" fontId="5" fillId="4" borderId="10" xfId="0" applyFont="1" applyFill="1" applyBorder="1" applyAlignment="1">
      <alignment horizontal="center" vertical="top" wrapText="1"/>
    </xf>
    <xf numFmtId="0" fontId="5" fillId="32" borderId="10" xfId="0" applyFont="1" applyFill="1" applyBorder="1" applyAlignment="1">
      <alignment horizontal="left" vertical="top" wrapText="1" indent="4"/>
    </xf>
    <xf numFmtId="0" fontId="5" fillId="0" borderId="10" xfId="0" applyFont="1" applyBorder="1" applyAlignment="1">
      <alignment horizontal="left" vertical="top" wrapText="1" indent="4"/>
    </xf>
    <xf numFmtId="0" fontId="5" fillId="32" borderId="10" xfId="0" applyFont="1" applyFill="1" applyBorder="1" applyAlignment="1">
      <alignment horizontal="left" vertical="top" wrapText="1" indent="6"/>
    </xf>
    <xf numFmtId="0" fontId="5" fillId="0" borderId="10" xfId="0" applyFont="1" applyBorder="1" applyAlignment="1">
      <alignment horizontal="left" vertical="top" wrapText="1" indent="6"/>
    </xf>
    <xf numFmtId="0" fontId="5" fillId="5" borderId="13" xfId="0" applyFont="1" applyFill="1" applyBorder="1" applyAlignment="1">
      <alignment horizontal="center" vertical="top" wrapText="1"/>
    </xf>
    <xf numFmtId="49" fontId="5" fillId="0" borderId="14" xfId="0" applyNumberFormat="1" applyFont="1" applyBorder="1" applyAlignment="1">
      <alignment horizontal="center" vertical="top" wrapText="1"/>
    </xf>
    <xf numFmtId="0" fontId="5" fillId="0" borderId="13" xfId="0" applyFont="1" applyBorder="1" applyAlignment="1">
      <alignment vertical="top" wrapText="1"/>
    </xf>
    <xf numFmtId="0" fontId="5" fillId="32" borderId="13" xfId="0" applyFont="1" applyFill="1" applyBorder="1" applyAlignment="1">
      <alignment horizontal="justify" vertical="top" wrapText="1"/>
    </xf>
    <xf numFmtId="0" fontId="5" fillId="4" borderId="14" xfId="0" applyFont="1" applyFill="1" applyBorder="1" applyAlignment="1">
      <alignment horizontal="justify" vertical="top" wrapText="1"/>
    </xf>
    <xf numFmtId="0" fontId="5" fillId="0" borderId="15" xfId="0" applyFont="1" applyBorder="1" applyAlignment="1">
      <alignment horizontal="left" vertical="top" wrapText="1" indent="1"/>
    </xf>
    <xf numFmtId="0" fontId="5" fillId="0" borderId="0" xfId="0" applyFont="1" applyBorder="1" applyAlignment="1">
      <alignment horizontal="center" vertical="top" wrapText="1"/>
    </xf>
    <xf numFmtId="0" fontId="5" fillId="4" borderId="13" xfId="0" applyFont="1" applyFill="1" applyBorder="1" applyAlignment="1">
      <alignment horizontal="justify" vertical="top" wrapText="1"/>
    </xf>
    <xf numFmtId="0" fontId="5" fillId="32" borderId="16" xfId="0" applyFont="1" applyFill="1" applyBorder="1" applyAlignment="1">
      <alignment vertical="top" wrapText="1"/>
    </xf>
    <xf numFmtId="49" fontId="5" fillId="32" borderId="16" xfId="0" applyNumberFormat="1" applyFont="1" applyFill="1" applyBorder="1" applyAlignment="1">
      <alignment horizontal="center" vertical="top" wrapText="1"/>
    </xf>
    <xf numFmtId="0" fontId="5" fillId="32" borderId="16" xfId="0" applyFont="1" applyFill="1" applyBorder="1" applyAlignment="1">
      <alignment horizontal="center" vertical="top" wrapText="1"/>
    </xf>
    <xf numFmtId="0" fontId="5" fillId="32" borderId="16" xfId="0" applyFont="1" applyFill="1" applyBorder="1" applyAlignment="1">
      <alignment horizontal="justify"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0" fontId="12" fillId="34" borderId="17" xfId="0" applyFont="1" applyFill="1" applyBorder="1" applyAlignment="1">
      <alignment horizontal="center" vertical="center" wrapText="1"/>
    </xf>
    <xf numFmtId="0" fontId="5" fillId="0" borderId="18" xfId="0" applyFont="1" applyBorder="1" applyAlignment="1">
      <alignment vertical="top" wrapText="1"/>
    </xf>
    <xf numFmtId="49" fontId="5" fillId="0" borderId="18" xfId="0" applyNumberFormat="1" applyFont="1" applyBorder="1" applyAlignment="1">
      <alignment horizontal="center" vertical="top" wrapText="1"/>
    </xf>
    <xf numFmtId="0" fontId="5" fillId="0" borderId="18" xfId="0" applyFont="1" applyBorder="1" applyAlignment="1">
      <alignment horizontal="center" vertical="top" wrapText="1"/>
    </xf>
    <xf numFmtId="0" fontId="5" fillId="5" borderId="18" xfId="0" applyFont="1" applyFill="1" applyBorder="1" applyAlignment="1">
      <alignment horizontal="center" vertical="top" wrapText="1"/>
    </xf>
    <xf numFmtId="0" fontId="0" fillId="0" borderId="19" xfId="0" applyBorder="1" applyAlignment="1">
      <alignment horizontal="center" vertical="center" wrapText="1"/>
    </xf>
    <xf numFmtId="0" fontId="5" fillId="32" borderId="20" xfId="0" applyFont="1" applyFill="1" applyBorder="1" applyAlignment="1">
      <alignment horizontal="justify" vertical="top" wrapText="1"/>
    </xf>
    <xf numFmtId="0" fontId="5" fillId="4" borderId="20" xfId="0" applyFont="1" applyFill="1" applyBorder="1" applyAlignment="1">
      <alignment horizontal="justify" vertical="top" wrapText="1"/>
    </xf>
    <xf numFmtId="0" fontId="0" fillId="0" borderId="21" xfId="0" applyBorder="1" applyAlignment="1">
      <alignment horizontal="center" vertical="center" wrapText="1"/>
    </xf>
    <xf numFmtId="0" fontId="5" fillId="0" borderId="22" xfId="0" applyFont="1" applyBorder="1" applyAlignment="1">
      <alignment horizontal="left" vertical="top" wrapText="1" indent="4"/>
    </xf>
    <xf numFmtId="49" fontId="5" fillId="0" borderId="22" xfId="0" applyNumberFormat="1" applyFont="1" applyBorder="1" applyAlignment="1">
      <alignment horizontal="center" vertical="top" wrapText="1"/>
    </xf>
    <xf numFmtId="0" fontId="5" fillId="0" borderId="22" xfId="0" applyFont="1" applyBorder="1" applyAlignment="1">
      <alignment horizontal="center" vertical="top" wrapText="1"/>
    </xf>
    <xf numFmtId="0" fontId="5" fillId="4" borderId="22" xfId="0" applyFont="1" applyFill="1" applyBorder="1" applyAlignment="1">
      <alignment horizontal="justify" vertical="top" wrapText="1"/>
    </xf>
    <xf numFmtId="0" fontId="5" fillId="4" borderId="23" xfId="0" applyFont="1" applyFill="1" applyBorder="1" applyAlignment="1">
      <alignment horizontal="justify" vertical="top" wrapText="1"/>
    </xf>
    <xf numFmtId="0" fontId="5" fillId="0" borderId="13" xfId="0" applyFont="1" applyBorder="1" applyAlignment="1">
      <alignment horizontal="left" vertical="top" wrapText="1" indent="4"/>
    </xf>
    <xf numFmtId="0" fontId="5" fillId="4" borderId="24" xfId="0" applyFont="1" applyFill="1" applyBorder="1" applyAlignment="1">
      <alignment horizontal="justify" vertical="top" wrapText="1"/>
    </xf>
    <xf numFmtId="49" fontId="0" fillId="32" borderId="10" xfId="0" applyNumberFormat="1" applyFill="1" applyBorder="1" applyAlignment="1">
      <alignment/>
    </xf>
    <xf numFmtId="0" fontId="0" fillId="32" borderId="10" xfId="0" applyFill="1" applyBorder="1" applyAlignment="1">
      <alignment/>
    </xf>
    <xf numFmtId="49" fontId="0" fillId="0" borderId="0" xfId="0" applyNumberFormat="1" applyAlignment="1">
      <alignment horizontal="center" vertical="center" wrapText="1"/>
    </xf>
    <xf numFmtId="0" fontId="2" fillId="0" borderId="0" xfId="0" applyFont="1" applyFill="1" applyBorder="1" applyAlignment="1">
      <alignment horizontal="center" vertical="center"/>
    </xf>
    <xf numFmtId="0" fontId="0" fillId="0" borderId="0" xfId="0" applyFill="1" applyAlignment="1">
      <alignment horizontal="center" vertical="center"/>
    </xf>
    <xf numFmtId="0" fontId="11" fillId="0" borderId="0" xfId="0" applyFont="1" applyFill="1" applyAlignment="1">
      <alignment horizontal="center" vertical="center" wrapText="1"/>
    </xf>
    <xf numFmtId="0" fontId="5" fillId="0" borderId="0" xfId="0" applyFont="1" applyFill="1" applyBorder="1" applyAlignment="1">
      <alignment vertical="top" wrapText="1"/>
    </xf>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2" fillId="0" borderId="25" xfId="0" applyFont="1" applyFill="1" applyBorder="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center" vertical="center" wrapText="1"/>
    </xf>
    <xf numFmtId="0" fontId="11" fillId="33" borderId="0" xfId="0" applyFont="1" applyFill="1" applyAlignment="1">
      <alignment/>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vertical="top" wrapText="1"/>
    </xf>
    <xf numFmtId="0" fontId="5" fillId="0" borderId="10" xfId="0" applyFont="1" applyFill="1" applyBorder="1" applyAlignment="1">
      <alignment horizontal="left" vertical="top" wrapText="1" indent="1"/>
    </xf>
    <xf numFmtId="0" fontId="5" fillId="36" borderId="15" xfId="0" applyFont="1" applyFill="1" applyBorder="1" applyAlignment="1">
      <alignment horizontal="center" vertical="top" wrapText="1"/>
    </xf>
    <xf numFmtId="49" fontId="5" fillId="36" borderId="12" xfId="0" applyNumberFormat="1" applyFont="1" applyFill="1" applyBorder="1" applyAlignment="1">
      <alignment horizontal="center" vertical="top" wrapText="1"/>
    </xf>
    <xf numFmtId="0" fontId="5" fillId="36" borderId="12" xfId="0" applyFont="1" applyFill="1" applyBorder="1" applyAlignment="1">
      <alignment horizontal="center" vertical="top" wrapText="1"/>
    </xf>
    <xf numFmtId="0" fontId="0" fillId="0" borderId="19" xfId="0" applyFill="1" applyBorder="1" applyAlignment="1">
      <alignment horizontal="center" vertical="center" wrapText="1"/>
    </xf>
    <xf numFmtId="49" fontId="0" fillId="0" borderId="0" xfId="0" applyNumberFormat="1" applyFill="1" applyAlignment="1">
      <alignment horizontal="center" vertical="center"/>
    </xf>
    <xf numFmtId="0" fontId="0" fillId="0" borderId="21" xfId="0" applyFill="1" applyBorder="1" applyAlignment="1">
      <alignment horizontal="center" vertical="center" wrapText="1"/>
    </xf>
    <xf numFmtId="0" fontId="0" fillId="0" borderId="0" xfId="0" applyAlignment="1">
      <alignment horizontal="center"/>
    </xf>
    <xf numFmtId="49" fontId="0" fillId="0" borderId="0" xfId="0" applyNumberFormat="1" applyAlignment="1">
      <alignment horizontal="center"/>
    </xf>
    <xf numFmtId="0" fontId="14" fillId="0" borderId="10" xfId="0" applyFont="1" applyBorder="1" applyAlignment="1">
      <alignment vertical="top" wrapText="1"/>
    </xf>
    <xf numFmtId="49" fontId="14" fillId="0" borderId="10" xfId="0" applyNumberFormat="1" applyFont="1" applyBorder="1" applyAlignment="1">
      <alignment horizontal="center" vertical="top" wrapText="1"/>
    </xf>
    <xf numFmtId="0" fontId="14" fillId="0" borderId="10" xfId="0" applyFont="1" applyBorder="1" applyAlignment="1">
      <alignment horizontal="center" vertical="top" wrapText="1"/>
    </xf>
    <xf numFmtId="0" fontId="15" fillId="0" borderId="10" xfId="0" applyFont="1" applyBorder="1" applyAlignment="1">
      <alignment wrapText="1"/>
    </xf>
    <xf numFmtId="0" fontId="5" fillId="0" borderId="16" xfId="0" applyFont="1" applyBorder="1" applyAlignment="1">
      <alignment horizontal="left" vertical="top" wrapText="1" indent="4"/>
    </xf>
    <xf numFmtId="49" fontId="5" fillId="0" borderId="16" xfId="0" applyNumberFormat="1" applyFont="1" applyBorder="1" applyAlignment="1">
      <alignment horizontal="center" vertical="top" wrapText="1"/>
    </xf>
    <xf numFmtId="0" fontId="5" fillId="0" borderId="16" xfId="0" applyFont="1" applyBorder="1" applyAlignment="1">
      <alignment horizontal="center" vertical="top" wrapText="1"/>
    </xf>
    <xf numFmtId="0" fontId="5" fillId="4" borderId="16" xfId="0" applyFont="1" applyFill="1" applyBorder="1" applyAlignment="1">
      <alignment horizontal="justify" vertical="top" wrapText="1"/>
    </xf>
    <xf numFmtId="0" fontId="5" fillId="4" borderId="26" xfId="0" applyFont="1" applyFill="1" applyBorder="1" applyAlignment="1">
      <alignment horizontal="justify" vertical="top" wrapText="1"/>
    </xf>
    <xf numFmtId="0" fontId="0" fillId="0" borderId="0" xfId="0" applyBorder="1" applyAlignment="1">
      <alignment horizontal="center" vertical="center" wrapText="1"/>
    </xf>
    <xf numFmtId="0" fontId="5" fillId="37" borderId="10" xfId="0" applyFont="1" applyFill="1" applyBorder="1" applyAlignment="1">
      <alignment horizontal="left" vertical="top" wrapText="1" indent="4"/>
    </xf>
    <xf numFmtId="0" fontId="14" fillId="0" borderId="13" xfId="0" applyFont="1" applyBorder="1" applyAlignment="1">
      <alignment horizontal="center" vertical="top" wrapText="1"/>
    </xf>
    <xf numFmtId="0" fontId="5" fillId="37" borderId="13" xfId="0" applyFont="1" applyFill="1" applyBorder="1" applyAlignment="1">
      <alignment vertical="top" wrapText="1"/>
    </xf>
    <xf numFmtId="0" fontId="5" fillId="37" borderId="10" xfId="0" applyFont="1" applyFill="1" applyBorder="1" applyAlignment="1">
      <alignment vertical="top" wrapText="1"/>
    </xf>
    <xf numFmtId="0" fontId="14" fillId="37" borderId="13" xfId="0" applyFont="1" applyFill="1" applyBorder="1" applyAlignment="1">
      <alignment vertical="top" wrapText="1"/>
    </xf>
    <xf numFmtId="0" fontId="5" fillId="37" borderId="13" xfId="0" applyFont="1" applyFill="1" applyBorder="1" applyAlignment="1">
      <alignment horizontal="left" vertical="top" wrapText="1" indent="1"/>
    </xf>
    <xf numFmtId="0" fontId="5" fillId="37" borderId="10" xfId="0" applyFont="1" applyFill="1" applyBorder="1" applyAlignment="1">
      <alignment horizontal="left" vertical="top" wrapText="1" indent="1"/>
    </xf>
    <xf numFmtId="0" fontId="5" fillId="0" borderId="10" xfId="0" applyFont="1" applyBorder="1" applyAlignment="1">
      <alignment horizontal="left" vertical="top" wrapText="1"/>
    </xf>
    <xf numFmtId="0" fontId="5" fillId="37" borderId="13" xfId="0" applyFont="1" applyFill="1" applyBorder="1" applyAlignment="1">
      <alignment horizontal="left" vertical="top" wrapText="1"/>
    </xf>
    <xf numFmtId="0" fontId="5" fillId="37"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5" fillId="38" borderId="10" xfId="0" applyFont="1" applyFill="1" applyBorder="1" applyAlignment="1">
      <alignment horizontal="left" vertical="top" wrapText="1" indent="3"/>
    </xf>
    <xf numFmtId="0" fontId="5" fillId="32" borderId="10" xfId="0" applyFont="1" applyFill="1" applyBorder="1" applyAlignment="1">
      <alignment horizontal="left" wrapText="1" indent="1"/>
    </xf>
    <xf numFmtId="0" fontId="5" fillId="32" borderId="13" xfId="0" applyFont="1" applyFill="1" applyBorder="1" applyAlignment="1">
      <alignment horizontal="left" vertical="top" wrapText="1" indent="1"/>
    </xf>
    <xf numFmtId="0" fontId="5" fillId="0" borderId="19" xfId="0" applyFont="1" applyBorder="1" applyAlignment="1">
      <alignment horizontal="left" vertical="top" wrapText="1" indent="3"/>
    </xf>
    <xf numFmtId="49" fontId="5" fillId="32" borderId="10" xfId="0" applyNumberFormat="1" applyFont="1" applyFill="1" applyBorder="1" applyAlignment="1">
      <alignment horizontal="left" vertical="top" wrapText="1" indent="1"/>
    </xf>
    <xf numFmtId="0" fontId="12" fillId="0" borderId="0" xfId="0" applyFont="1" applyFill="1" applyAlignment="1">
      <alignment horizontal="center" vertical="center" wrapText="1"/>
    </xf>
    <xf numFmtId="0" fontId="53" fillId="39" borderId="27" xfId="0" applyFont="1" applyFill="1" applyBorder="1" applyAlignment="1">
      <alignment horizontal="center" vertical="top" wrapText="1"/>
    </xf>
    <xf numFmtId="0" fontId="53" fillId="39" borderId="0" xfId="0" applyFont="1" applyFill="1" applyBorder="1" applyAlignment="1">
      <alignment horizontal="center" vertical="top" wrapText="1"/>
    </xf>
    <xf numFmtId="0" fontId="54" fillId="0" borderId="0" xfId="0" applyFont="1" applyFill="1" applyAlignment="1">
      <alignment/>
    </xf>
    <xf numFmtId="49" fontId="0" fillId="40" borderId="0" xfId="0" applyNumberFormat="1" applyFill="1" applyAlignment="1">
      <alignment horizontal="center" vertical="center"/>
    </xf>
    <xf numFmtId="0" fontId="5" fillId="5" borderId="10" xfId="0" applyFont="1" applyFill="1" applyBorder="1" applyAlignment="1">
      <alignment horizontal="left" vertical="top" wrapText="1"/>
    </xf>
    <xf numFmtId="0" fontId="5" fillId="35" borderId="10" xfId="0" applyFont="1" applyFill="1" applyBorder="1" applyAlignment="1">
      <alignment horizontal="left" vertical="top" wrapText="1"/>
    </xf>
    <xf numFmtId="0" fontId="5" fillId="4" borderId="10" xfId="0" applyFont="1" applyFill="1" applyBorder="1" applyAlignment="1">
      <alignment horizontal="left" vertical="top" wrapText="1"/>
    </xf>
    <xf numFmtId="0" fontId="7" fillId="0" borderId="28"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Alignment="1">
      <alignment horizontal="center" vertical="center"/>
    </xf>
    <xf numFmtId="0" fontId="11" fillId="33" borderId="0" xfId="0" applyFont="1" applyFill="1" applyAlignment="1">
      <alignment horizontal="center" vertical="center"/>
    </xf>
    <xf numFmtId="0" fontId="11" fillId="0" borderId="0" xfId="0" applyFont="1" applyAlignment="1">
      <alignment/>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32" xfId="0" applyBorder="1" applyAlignment="1">
      <alignment horizontal="center" vertical="center" wrapText="1"/>
    </xf>
    <xf numFmtId="0" fontId="5" fillId="0" borderId="28" xfId="0" applyFont="1"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2" fillId="0" borderId="19" xfId="0" applyFont="1" applyFill="1" applyBorder="1" applyAlignment="1">
      <alignment horizontal="center" vertical="center" wrapText="1"/>
    </xf>
    <xf numFmtId="0" fontId="0" fillId="0" borderId="19" xfId="0" applyFill="1" applyBorder="1" applyAlignment="1">
      <alignment/>
    </xf>
    <xf numFmtId="49" fontId="5" fillId="0" borderId="28" xfId="0" applyNumberFormat="1" applyFont="1" applyBorder="1" applyAlignment="1">
      <alignment horizontal="center" vertical="center" wrapText="1"/>
    </xf>
    <xf numFmtId="49" fontId="0" fillId="0" borderId="15" xfId="0" applyNumberForma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
  <sheetViews>
    <sheetView tabSelected="1" zoomScale="75" zoomScaleNormal="75" zoomScalePageLayoutView="0" workbookViewId="0" topLeftCell="A1">
      <pane ySplit="8" topLeftCell="A9" activePane="bottomLeft" state="frozen"/>
      <selection pane="topLeft" activeCell="A1" sqref="A1"/>
      <selection pane="bottomLeft" activeCell="B12" sqref="B12"/>
    </sheetView>
  </sheetViews>
  <sheetFormatPr defaultColWidth="9.140625" defaultRowHeight="12.75" outlineLevelRow="1"/>
  <cols>
    <col min="1" max="1" width="10.7109375" style="4" customWidth="1"/>
    <col min="2" max="2" width="10.8515625" style="0" customWidth="1"/>
    <col min="3" max="3" width="9.140625" style="3" customWidth="1"/>
    <col min="4" max="4" width="35.28125" style="0" customWidth="1"/>
    <col min="5" max="5" width="9.140625" style="11" customWidth="1"/>
    <col min="6" max="6" width="11.8515625" style="0" customWidth="1"/>
    <col min="8" max="8" width="14.7109375" style="0" customWidth="1"/>
    <col min="9" max="9" width="17.140625" style="0" customWidth="1"/>
    <col min="10" max="10" width="18.00390625" style="0" customWidth="1"/>
    <col min="11" max="11" width="13.28125" style="0" customWidth="1"/>
    <col min="13" max="13" width="17.7109375" style="0" customWidth="1"/>
    <col min="14" max="14" width="11.57421875" style="5" customWidth="1"/>
    <col min="15" max="15" width="41.8515625" style="0" customWidth="1"/>
  </cols>
  <sheetData>
    <row r="1" spans="1:13" ht="12.75">
      <c r="A1" s="128" t="s">
        <v>131</v>
      </c>
      <c r="B1" s="128"/>
      <c r="C1" s="128"/>
      <c r="D1" s="90">
        <v>1</v>
      </c>
      <c r="E1" s="91" t="s">
        <v>132</v>
      </c>
      <c r="F1" s="90">
        <v>3</v>
      </c>
      <c r="G1" s="90">
        <v>4</v>
      </c>
      <c r="H1" s="90">
        <v>5</v>
      </c>
      <c r="I1" s="90">
        <v>6</v>
      </c>
      <c r="J1" s="90">
        <v>7</v>
      </c>
      <c r="K1" s="90">
        <v>8</v>
      </c>
      <c r="L1" s="90">
        <v>9</v>
      </c>
      <c r="M1" s="90">
        <v>10</v>
      </c>
    </row>
    <row r="2" spans="1:15" ht="18">
      <c r="A2" s="129" t="s">
        <v>234</v>
      </c>
      <c r="B2" s="130"/>
      <c r="C2" s="130"/>
      <c r="D2" s="130"/>
      <c r="E2" s="130"/>
      <c r="F2" s="130"/>
      <c r="G2" s="130"/>
      <c r="H2" s="130"/>
      <c r="I2" s="130"/>
      <c r="J2" s="130"/>
      <c r="K2" s="130"/>
      <c r="L2" s="130"/>
      <c r="M2" s="130"/>
      <c r="O2" s="125" t="s">
        <v>231</v>
      </c>
    </row>
    <row r="3" spans="1:15" ht="26.25" thickBot="1">
      <c r="A3" s="15"/>
      <c r="B3" s="78"/>
      <c r="C3" s="78"/>
      <c r="D3" s="78"/>
      <c r="E3" s="78"/>
      <c r="F3" s="78"/>
      <c r="G3" s="78"/>
      <c r="H3" s="78"/>
      <c r="I3" s="78"/>
      <c r="J3" s="78"/>
      <c r="K3" s="78"/>
      <c r="L3" s="78"/>
      <c r="M3" s="78"/>
      <c r="O3" s="123" t="s">
        <v>232</v>
      </c>
    </row>
    <row r="4" spans="1:15" ht="13.5" customHeight="1" thickBot="1">
      <c r="A4" s="76"/>
      <c r="D4" s="138" t="s">
        <v>108</v>
      </c>
      <c r="E4" s="141" t="s">
        <v>5</v>
      </c>
      <c r="F4" s="136" t="s">
        <v>6</v>
      </c>
      <c r="G4" s="131" t="s">
        <v>7</v>
      </c>
      <c r="H4" s="132"/>
      <c r="I4" s="132"/>
      <c r="J4" s="132"/>
      <c r="K4" s="132"/>
      <c r="L4" s="132"/>
      <c r="M4" s="133"/>
      <c r="O4" s="124" t="s">
        <v>233</v>
      </c>
    </row>
    <row r="5" spans="1:13" ht="13.5" thickBot="1">
      <c r="A5" s="76"/>
      <c r="D5" s="138"/>
      <c r="E5" s="142"/>
      <c r="F5" s="137"/>
      <c r="G5" s="136" t="s">
        <v>224</v>
      </c>
      <c r="H5" s="131" t="s">
        <v>225</v>
      </c>
      <c r="I5" s="132"/>
      <c r="J5" s="132"/>
      <c r="K5" s="132"/>
      <c r="L5" s="132"/>
      <c r="M5" s="133"/>
    </row>
    <row r="6" spans="1:14" ht="12.75" customHeight="1">
      <c r="A6" s="76"/>
      <c r="D6" s="138"/>
      <c r="E6" s="142"/>
      <c r="F6" s="137"/>
      <c r="G6" s="137"/>
      <c r="H6" s="126" t="s">
        <v>105</v>
      </c>
      <c r="I6" s="126" t="s">
        <v>106</v>
      </c>
      <c r="J6" s="126" t="s">
        <v>107</v>
      </c>
      <c r="K6" s="136" t="s">
        <v>8</v>
      </c>
      <c r="L6" s="134" t="s">
        <v>9</v>
      </c>
      <c r="M6" s="135"/>
      <c r="N6" s="139" t="s">
        <v>0</v>
      </c>
    </row>
    <row r="7" spans="1:14" ht="39" thickBot="1">
      <c r="A7" s="77" t="s">
        <v>35</v>
      </c>
      <c r="B7" s="3" t="s">
        <v>143</v>
      </c>
      <c r="C7" s="3" t="s">
        <v>133</v>
      </c>
      <c r="D7" s="138"/>
      <c r="E7" s="142"/>
      <c r="F7" s="137"/>
      <c r="G7" s="137"/>
      <c r="H7" s="127"/>
      <c r="I7" s="127"/>
      <c r="J7" s="127"/>
      <c r="K7" s="137"/>
      <c r="L7" s="2" t="s">
        <v>224</v>
      </c>
      <c r="M7" s="2" t="s">
        <v>10</v>
      </c>
      <c r="N7" s="140"/>
    </row>
    <row r="8" spans="4:13" ht="12.75">
      <c r="D8" s="84">
        <v>1</v>
      </c>
      <c r="E8" s="85">
        <v>2</v>
      </c>
      <c r="F8" s="86">
        <v>3</v>
      </c>
      <c r="G8" s="86">
        <v>4</v>
      </c>
      <c r="H8" s="86">
        <v>5</v>
      </c>
      <c r="I8" s="86">
        <v>6</v>
      </c>
      <c r="J8" s="86">
        <v>7</v>
      </c>
      <c r="K8" s="86">
        <v>8</v>
      </c>
      <c r="L8" s="86">
        <v>9</v>
      </c>
      <c r="M8" s="86">
        <v>10</v>
      </c>
    </row>
    <row r="9" spans="1:13" ht="25.5">
      <c r="A9" s="4">
        <v>1</v>
      </c>
      <c r="B9" s="4" t="s">
        <v>144</v>
      </c>
      <c r="C9" s="17">
        <v>1</v>
      </c>
      <c r="D9" s="92" t="s">
        <v>11</v>
      </c>
      <c r="E9" s="93" t="s">
        <v>134</v>
      </c>
      <c r="F9" s="94" t="s">
        <v>12</v>
      </c>
      <c r="G9" s="29">
        <f>H9+I9+J9+K9+L9</f>
        <v>0</v>
      </c>
      <c r="H9" s="31"/>
      <c r="I9" s="31"/>
      <c r="J9" s="31"/>
      <c r="K9" s="31"/>
      <c r="L9" s="31"/>
      <c r="M9" s="31"/>
    </row>
    <row r="10" spans="1:14" ht="38.25">
      <c r="A10" s="4">
        <v>2</v>
      </c>
      <c r="B10" s="4" t="s">
        <v>144</v>
      </c>
      <c r="C10" s="17">
        <v>1</v>
      </c>
      <c r="D10" s="6" t="s">
        <v>1</v>
      </c>
      <c r="E10" s="12" t="s">
        <v>135</v>
      </c>
      <c r="F10" s="7">
        <v>180</v>
      </c>
      <c r="G10" s="29">
        <f>I10+J10</f>
        <v>0</v>
      </c>
      <c r="H10" s="20" t="s">
        <v>12</v>
      </c>
      <c r="I10" s="31"/>
      <c r="J10" s="31"/>
      <c r="K10" s="20" t="s">
        <v>12</v>
      </c>
      <c r="L10" s="20" t="s">
        <v>12</v>
      </c>
      <c r="M10" s="20" t="s">
        <v>12</v>
      </c>
      <c r="N10" s="75">
        <v>-1</v>
      </c>
    </row>
    <row r="11" spans="1:14" ht="63.75">
      <c r="A11" s="4">
        <v>3</v>
      </c>
      <c r="B11" s="4" t="s">
        <v>144</v>
      </c>
      <c r="C11" s="17">
        <v>1</v>
      </c>
      <c r="D11" s="6" t="s">
        <v>95</v>
      </c>
      <c r="E11" s="12" t="s">
        <v>136</v>
      </c>
      <c r="F11" s="7">
        <v>130</v>
      </c>
      <c r="G11" s="29">
        <f>H11</f>
        <v>0</v>
      </c>
      <c r="H11" s="31"/>
      <c r="I11" s="20" t="s">
        <v>12</v>
      </c>
      <c r="J11" s="20" t="s">
        <v>12</v>
      </c>
      <c r="K11" s="20" t="s">
        <v>12</v>
      </c>
      <c r="L11" s="20" t="s">
        <v>12</v>
      </c>
      <c r="M11" s="20" t="s">
        <v>12</v>
      </c>
      <c r="N11" s="75">
        <v>-1</v>
      </c>
    </row>
    <row r="12" spans="1:13" ht="216.75" outlineLevel="1">
      <c r="A12" s="4">
        <v>4</v>
      </c>
      <c r="B12" s="4" t="s">
        <v>144</v>
      </c>
      <c r="C12" s="17">
        <v>1</v>
      </c>
      <c r="D12" s="95" t="s">
        <v>109</v>
      </c>
      <c r="E12" s="93" t="s">
        <v>137</v>
      </c>
      <c r="F12" s="94" t="s">
        <v>12</v>
      </c>
      <c r="G12" s="29">
        <f>H12+I12+J12+K12+L12</f>
        <v>0</v>
      </c>
      <c r="H12" s="29">
        <f>H18</f>
        <v>0</v>
      </c>
      <c r="I12" s="29">
        <f>I46</f>
        <v>0</v>
      </c>
      <c r="J12" s="29">
        <f>J46</f>
        <v>0</v>
      </c>
      <c r="K12" s="29">
        <f>K18</f>
        <v>0</v>
      </c>
      <c r="L12" s="29">
        <f>L14+L18+L44+L45+L47+L54</f>
        <v>0</v>
      </c>
      <c r="M12" s="29">
        <f>M18+M54</f>
        <v>0</v>
      </c>
    </row>
    <row r="13" spans="1:13" ht="18" outlineLevel="1">
      <c r="A13" s="4">
        <v>5</v>
      </c>
      <c r="B13" s="14" t="str">
        <f>E12</f>
        <v>004</v>
      </c>
      <c r="C13" s="17">
        <v>1</v>
      </c>
      <c r="D13" s="27" t="s">
        <v>225</v>
      </c>
      <c r="E13" s="13"/>
      <c r="F13" s="10"/>
      <c r="G13" s="10"/>
      <c r="H13" s="10"/>
      <c r="I13" s="10"/>
      <c r="J13" s="10"/>
      <c r="K13" s="10"/>
      <c r="L13" s="10"/>
      <c r="M13" s="10"/>
    </row>
    <row r="14" spans="1:13" ht="15.75" outlineLevel="1">
      <c r="A14" s="4">
        <v>6</v>
      </c>
      <c r="B14" s="14" t="str">
        <f>E12</f>
        <v>004</v>
      </c>
      <c r="C14" s="16">
        <v>2</v>
      </c>
      <c r="D14" s="6" t="s">
        <v>13</v>
      </c>
      <c r="E14" s="12" t="s">
        <v>138</v>
      </c>
      <c r="F14" s="7">
        <v>120</v>
      </c>
      <c r="G14" s="29">
        <f>L14</f>
        <v>0</v>
      </c>
      <c r="H14" s="20" t="s">
        <v>12</v>
      </c>
      <c r="I14" s="20" t="s">
        <v>12</v>
      </c>
      <c r="J14" s="20" t="s">
        <v>12</v>
      </c>
      <c r="K14" s="20" t="s">
        <v>12</v>
      </c>
      <c r="L14" s="29">
        <f>L16+L17</f>
        <v>0</v>
      </c>
      <c r="M14" s="20" t="s">
        <v>12</v>
      </c>
    </row>
    <row r="15" spans="1:13" ht="15.75" outlineLevel="1">
      <c r="A15" s="4">
        <v>7</v>
      </c>
      <c r="B15" s="14" t="str">
        <f>E14</f>
        <v>005</v>
      </c>
      <c r="C15" s="16">
        <v>2</v>
      </c>
      <c r="D15" s="30" t="s">
        <v>14</v>
      </c>
      <c r="E15" s="13"/>
      <c r="F15" s="10"/>
      <c r="G15" s="10"/>
      <c r="H15" s="10"/>
      <c r="I15" s="10"/>
      <c r="J15" s="10"/>
      <c r="K15" s="10"/>
      <c r="L15" s="10"/>
      <c r="M15" s="10"/>
    </row>
    <row r="16" spans="1:13" ht="51" outlineLevel="1">
      <c r="A16" s="4">
        <v>8</v>
      </c>
      <c r="B16" s="14" t="str">
        <f>E14</f>
        <v>005</v>
      </c>
      <c r="C16" s="3">
        <v>3</v>
      </c>
      <c r="D16" s="19" t="s">
        <v>15</v>
      </c>
      <c r="E16" s="12" t="s">
        <v>139</v>
      </c>
      <c r="F16" s="7">
        <v>120</v>
      </c>
      <c r="G16" s="29">
        <f>L16</f>
        <v>0</v>
      </c>
      <c r="H16" s="20" t="s">
        <v>12</v>
      </c>
      <c r="I16" s="20" t="s">
        <v>12</v>
      </c>
      <c r="J16" s="20" t="s">
        <v>12</v>
      </c>
      <c r="K16" s="20" t="s">
        <v>12</v>
      </c>
      <c r="L16" s="31"/>
      <c r="M16" s="20" t="s">
        <v>12</v>
      </c>
    </row>
    <row r="17" spans="1:13" ht="25.5" outlineLevel="1">
      <c r="A17" s="4">
        <v>9</v>
      </c>
      <c r="B17" s="14" t="str">
        <f>E14</f>
        <v>005</v>
      </c>
      <c r="C17" s="3">
        <v>3</v>
      </c>
      <c r="D17" s="19" t="s">
        <v>16</v>
      </c>
      <c r="E17" s="12" t="s">
        <v>140</v>
      </c>
      <c r="F17" s="7">
        <v>120</v>
      </c>
      <c r="G17" s="29">
        <f>L17</f>
        <v>0</v>
      </c>
      <c r="H17" s="20" t="s">
        <v>12</v>
      </c>
      <c r="I17" s="20" t="s">
        <v>12</v>
      </c>
      <c r="J17" s="20" t="s">
        <v>12</v>
      </c>
      <c r="K17" s="20" t="s">
        <v>12</v>
      </c>
      <c r="L17" s="31"/>
      <c r="M17" s="20" t="s">
        <v>12</v>
      </c>
    </row>
    <row r="18" spans="1:13" ht="25.5" outlineLevel="1">
      <c r="A18" s="4">
        <v>10</v>
      </c>
      <c r="B18" s="14" t="str">
        <f>E12</f>
        <v>004</v>
      </c>
      <c r="C18" s="16">
        <v>2</v>
      </c>
      <c r="D18" s="6" t="s">
        <v>17</v>
      </c>
      <c r="E18" s="12" t="s">
        <v>141</v>
      </c>
      <c r="F18" s="7">
        <v>130</v>
      </c>
      <c r="G18" s="29">
        <f>H18+K18+L18</f>
        <v>0</v>
      </c>
      <c r="H18" s="31"/>
      <c r="I18" s="20" t="s">
        <v>12</v>
      </c>
      <c r="J18" s="20" t="s">
        <v>12</v>
      </c>
      <c r="K18" s="31"/>
      <c r="L18" s="29">
        <f>L20</f>
        <v>0</v>
      </c>
      <c r="M18" s="29">
        <f>M20</f>
        <v>0</v>
      </c>
    </row>
    <row r="19" spans="1:13" ht="15.75" outlineLevel="1">
      <c r="A19" s="4">
        <v>11</v>
      </c>
      <c r="B19" s="14" t="str">
        <f>E18</f>
        <v>008</v>
      </c>
      <c r="C19" s="16">
        <v>2</v>
      </c>
      <c r="D19" s="30" t="s">
        <v>18</v>
      </c>
      <c r="E19" s="13"/>
      <c r="F19" s="10"/>
      <c r="G19" s="10"/>
      <c r="H19" s="10"/>
      <c r="I19" s="10"/>
      <c r="J19" s="10"/>
      <c r="K19" s="10"/>
      <c r="L19" s="10"/>
      <c r="M19" s="10"/>
    </row>
    <row r="20" spans="1:13" ht="25.5" outlineLevel="1">
      <c r="A20" s="4">
        <v>12</v>
      </c>
      <c r="B20" s="14" t="str">
        <f>E14</f>
        <v>005</v>
      </c>
      <c r="C20" s="3">
        <v>3</v>
      </c>
      <c r="D20" s="19" t="s">
        <v>19</v>
      </c>
      <c r="E20" s="12" t="s">
        <v>142</v>
      </c>
      <c r="F20" s="7">
        <v>130</v>
      </c>
      <c r="G20" s="29">
        <f>L20</f>
        <v>0</v>
      </c>
      <c r="H20" s="20" t="s">
        <v>12</v>
      </c>
      <c r="I20" s="20" t="s">
        <v>12</v>
      </c>
      <c r="J20" s="20" t="s">
        <v>12</v>
      </c>
      <c r="K20" s="20" t="s">
        <v>12</v>
      </c>
      <c r="L20" s="29">
        <f>L22+L39+L40</f>
        <v>0</v>
      </c>
      <c r="M20" s="29">
        <f>M22+M39+M40</f>
        <v>0</v>
      </c>
    </row>
    <row r="21" spans="1:13" ht="12.75" outlineLevel="1">
      <c r="A21" s="4">
        <v>13</v>
      </c>
      <c r="B21" s="14" t="str">
        <f>E20</f>
        <v>009</v>
      </c>
      <c r="C21" s="3">
        <v>3</v>
      </c>
      <c r="D21" s="9" t="s">
        <v>225</v>
      </c>
      <c r="E21" s="13"/>
      <c r="F21" s="10"/>
      <c r="G21" s="28"/>
      <c r="H21" s="10"/>
      <c r="I21" s="10"/>
      <c r="J21" s="10"/>
      <c r="K21" s="10"/>
      <c r="L21" s="10"/>
      <c r="M21" s="10"/>
    </row>
    <row r="22" spans="1:13" ht="25.5" outlineLevel="1">
      <c r="A22" s="4">
        <v>14</v>
      </c>
      <c r="B22" s="14" t="str">
        <f>E20</f>
        <v>009</v>
      </c>
      <c r="C22" s="3">
        <v>4</v>
      </c>
      <c r="D22" s="8" t="s">
        <v>20</v>
      </c>
      <c r="E22" s="12" t="s">
        <v>145</v>
      </c>
      <c r="F22" s="7">
        <v>130</v>
      </c>
      <c r="G22" s="29">
        <f>L22</f>
        <v>0</v>
      </c>
      <c r="H22" s="20" t="s">
        <v>12</v>
      </c>
      <c r="I22" s="20" t="s">
        <v>12</v>
      </c>
      <c r="J22" s="20" t="s">
        <v>12</v>
      </c>
      <c r="K22" s="20" t="s">
        <v>12</v>
      </c>
      <c r="L22" s="29">
        <f>L24+L30+L34+L35</f>
        <v>0</v>
      </c>
      <c r="M22" s="29">
        <f>M24+M30+M34+M35</f>
        <v>0</v>
      </c>
    </row>
    <row r="23" spans="1:13" ht="12.75" outlineLevel="1">
      <c r="A23" s="4">
        <v>15</v>
      </c>
      <c r="B23" s="14" t="str">
        <f>E22</f>
        <v>010</v>
      </c>
      <c r="C23" s="3">
        <v>4</v>
      </c>
      <c r="D23" s="32" t="s">
        <v>225</v>
      </c>
      <c r="E23" s="13"/>
      <c r="F23" s="10"/>
      <c r="G23" s="28"/>
      <c r="H23" s="10"/>
      <c r="I23" s="10"/>
      <c r="J23" s="10"/>
      <c r="K23" s="10"/>
      <c r="L23" s="10"/>
      <c r="M23" s="10"/>
    </row>
    <row r="24" spans="1:13" ht="25.5" outlineLevel="1">
      <c r="A24" s="4">
        <v>16</v>
      </c>
      <c r="B24" s="14" t="str">
        <f>E22</f>
        <v>010</v>
      </c>
      <c r="C24" s="3">
        <v>5</v>
      </c>
      <c r="D24" s="33" t="s">
        <v>21</v>
      </c>
      <c r="E24" s="12" t="s">
        <v>146</v>
      </c>
      <c r="F24" s="7">
        <v>130</v>
      </c>
      <c r="G24" s="29">
        <f>L24</f>
        <v>0</v>
      </c>
      <c r="H24" s="20" t="s">
        <v>12</v>
      </c>
      <c r="I24" s="20" t="s">
        <v>12</v>
      </c>
      <c r="J24" s="20" t="s">
        <v>12</v>
      </c>
      <c r="K24" s="20" t="s">
        <v>12</v>
      </c>
      <c r="L24" s="29">
        <f>L26+L27+L28+L29</f>
        <v>0</v>
      </c>
      <c r="M24" s="29">
        <f>M26+M27+M28+M29</f>
        <v>0</v>
      </c>
    </row>
    <row r="25" spans="1:13" ht="12.75" outlineLevel="1">
      <c r="A25" s="4">
        <v>17</v>
      </c>
      <c r="B25" s="14" t="str">
        <f>E24</f>
        <v>011</v>
      </c>
      <c r="C25" s="3">
        <v>5</v>
      </c>
      <c r="D25" s="34" t="s">
        <v>225</v>
      </c>
      <c r="E25" s="13"/>
      <c r="F25" s="10"/>
      <c r="G25" s="28"/>
      <c r="H25" s="10"/>
      <c r="I25" s="10"/>
      <c r="J25" s="10"/>
      <c r="K25" s="10"/>
      <c r="L25" s="10"/>
      <c r="M25" s="10"/>
    </row>
    <row r="26" spans="1:13" ht="38.25" outlineLevel="1">
      <c r="A26" s="4">
        <v>18</v>
      </c>
      <c r="B26" s="14" t="str">
        <f>E24</f>
        <v>011</v>
      </c>
      <c r="C26" s="3">
        <v>6</v>
      </c>
      <c r="D26" s="35" t="s">
        <v>22</v>
      </c>
      <c r="E26" s="12" t="s">
        <v>147</v>
      </c>
      <c r="F26" s="7">
        <v>130</v>
      </c>
      <c r="G26" s="29">
        <f>L26</f>
        <v>0</v>
      </c>
      <c r="H26" s="20" t="s">
        <v>12</v>
      </c>
      <c r="I26" s="20" t="s">
        <v>12</v>
      </c>
      <c r="J26" s="20" t="s">
        <v>12</v>
      </c>
      <c r="K26" s="20" t="s">
        <v>12</v>
      </c>
      <c r="L26" s="31"/>
      <c r="M26" s="31"/>
    </row>
    <row r="27" spans="1:13" ht="38.25" outlineLevel="1">
      <c r="A27" s="4">
        <v>19</v>
      </c>
      <c r="B27" s="14" t="str">
        <f>E24</f>
        <v>011</v>
      </c>
      <c r="C27" s="3">
        <v>6</v>
      </c>
      <c r="D27" s="35" t="s">
        <v>23</v>
      </c>
      <c r="E27" s="12" t="s">
        <v>148</v>
      </c>
      <c r="F27" s="7">
        <v>130</v>
      </c>
      <c r="G27" s="29">
        <f aca="true" t="shared" si="0" ref="G27:G38">L27</f>
        <v>0</v>
      </c>
      <c r="H27" s="20" t="s">
        <v>12</v>
      </c>
      <c r="I27" s="20" t="s">
        <v>12</v>
      </c>
      <c r="J27" s="20" t="s">
        <v>12</v>
      </c>
      <c r="K27" s="20" t="s">
        <v>12</v>
      </c>
      <c r="L27" s="31"/>
      <c r="M27" s="31"/>
    </row>
    <row r="28" spans="1:13" ht="38.25" outlineLevel="1">
      <c r="A28" s="4">
        <v>20</v>
      </c>
      <c r="B28" s="14" t="str">
        <f>E24</f>
        <v>011</v>
      </c>
      <c r="C28" s="3">
        <v>6</v>
      </c>
      <c r="D28" s="35" t="s">
        <v>24</v>
      </c>
      <c r="E28" s="12" t="s">
        <v>149</v>
      </c>
      <c r="F28" s="7">
        <v>130</v>
      </c>
      <c r="G28" s="29">
        <f t="shared" si="0"/>
        <v>0</v>
      </c>
      <c r="H28" s="20" t="s">
        <v>12</v>
      </c>
      <c r="I28" s="20" t="s">
        <v>12</v>
      </c>
      <c r="J28" s="20" t="s">
        <v>12</v>
      </c>
      <c r="K28" s="20" t="s">
        <v>12</v>
      </c>
      <c r="L28" s="31"/>
      <c r="M28" s="31"/>
    </row>
    <row r="29" spans="1:13" ht="38.25" outlineLevel="1">
      <c r="A29" s="4">
        <v>21</v>
      </c>
      <c r="B29" s="14" t="str">
        <f>E24</f>
        <v>011</v>
      </c>
      <c r="C29" s="3">
        <v>6</v>
      </c>
      <c r="D29" s="35" t="s">
        <v>25</v>
      </c>
      <c r="E29" s="12" t="s">
        <v>150</v>
      </c>
      <c r="F29" s="7">
        <v>130</v>
      </c>
      <c r="G29" s="29">
        <f t="shared" si="0"/>
        <v>0</v>
      </c>
      <c r="H29" s="20" t="s">
        <v>12</v>
      </c>
      <c r="I29" s="20" t="s">
        <v>12</v>
      </c>
      <c r="J29" s="20" t="s">
        <v>12</v>
      </c>
      <c r="K29" s="20" t="s">
        <v>12</v>
      </c>
      <c r="L29" s="31"/>
      <c r="M29" s="31"/>
    </row>
    <row r="30" spans="1:13" ht="38.25" outlineLevel="1">
      <c r="A30" s="4">
        <v>22</v>
      </c>
      <c r="B30" s="14" t="str">
        <f>E22</f>
        <v>010</v>
      </c>
      <c r="C30" s="3">
        <v>5</v>
      </c>
      <c r="D30" s="33" t="s">
        <v>26</v>
      </c>
      <c r="E30" s="12" t="s">
        <v>151</v>
      </c>
      <c r="F30" s="7">
        <v>130</v>
      </c>
      <c r="G30" s="29">
        <f t="shared" si="0"/>
        <v>0</v>
      </c>
      <c r="H30" s="20" t="s">
        <v>12</v>
      </c>
      <c r="I30" s="20" t="s">
        <v>12</v>
      </c>
      <c r="J30" s="20" t="s">
        <v>12</v>
      </c>
      <c r="K30" s="20" t="s">
        <v>12</v>
      </c>
      <c r="L30" s="29">
        <f>L32+L33</f>
        <v>0</v>
      </c>
      <c r="M30" s="29">
        <f>M32+M33</f>
        <v>0</v>
      </c>
    </row>
    <row r="31" spans="1:13" ht="36" customHeight="1" outlineLevel="1">
      <c r="A31" s="4">
        <v>23</v>
      </c>
      <c r="B31" s="14" t="str">
        <f>E22</f>
        <v>010</v>
      </c>
      <c r="C31" s="3">
        <v>5</v>
      </c>
      <c r="D31" s="34" t="s">
        <v>225</v>
      </c>
      <c r="E31" s="13"/>
      <c r="F31" s="10"/>
      <c r="G31" s="28"/>
      <c r="H31" s="10"/>
      <c r="I31" s="10"/>
      <c r="J31" s="10"/>
      <c r="K31" s="10"/>
      <c r="L31" s="10"/>
      <c r="M31" s="10"/>
    </row>
    <row r="32" spans="1:13" ht="51" outlineLevel="1">
      <c r="A32" s="4">
        <v>24</v>
      </c>
      <c r="B32" s="14" t="str">
        <f>E30</f>
        <v>016</v>
      </c>
      <c r="C32" s="3">
        <v>6</v>
      </c>
      <c r="D32" s="35" t="s">
        <v>27</v>
      </c>
      <c r="E32" s="12" t="s">
        <v>152</v>
      </c>
      <c r="F32" s="7">
        <v>130</v>
      </c>
      <c r="G32" s="29">
        <f>L32</f>
        <v>0</v>
      </c>
      <c r="H32" s="20" t="s">
        <v>12</v>
      </c>
      <c r="I32" s="20" t="s">
        <v>12</v>
      </c>
      <c r="J32" s="20" t="s">
        <v>12</v>
      </c>
      <c r="K32" s="20" t="s">
        <v>12</v>
      </c>
      <c r="L32" s="31"/>
      <c r="M32" s="31"/>
    </row>
    <row r="33" spans="1:13" ht="38.25" outlineLevel="1">
      <c r="A33" s="4">
        <v>25</v>
      </c>
      <c r="B33" s="14" t="str">
        <f>E30</f>
        <v>016</v>
      </c>
      <c r="C33" s="3">
        <v>6</v>
      </c>
      <c r="D33" s="35" t="s">
        <v>28</v>
      </c>
      <c r="E33" s="12" t="s">
        <v>153</v>
      </c>
      <c r="F33" s="7">
        <v>130</v>
      </c>
      <c r="G33" s="29">
        <f t="shared" si="0"/>
        <v>0</v>
      </c>
      <c r="H33" s="20" t="s">
        <v>12</v>
      </c>
      <c r="I33" s="20" t="s">
        <v>12</v>
      </c>
      <c r="J33" s="20" t="s">
        <v>12</v>
      </c>
      <c r="K33" s="20" t="s">
        <v>12</v>
      </c>
      <c r="L33" s="31"/>
      <c r="M33" s="31"/>
    </row>
    <row r="34" spans="1:13" ht="38.25" outlineLevel="1">
      <c r="A34" s="4">
        <v>26</v>
      </c>
      <c r="B34" s="14" t="str">
        <f>E22</f>
        <v>010</v>
      </c>
      <c r="C34" s="3">
        <v>5</v>
      </c>
      <c r="D34" s="33" t="s">
        <v>29</v>
      </c>
      <c r="E34" s="12" t="s">
        <v>154</v>
      </c>
      <c r="F34" s="7">
        <v>130</v>
      </c>
      <c r="G34" s="29">
        <f t="shared" si="0"/>
        <v>0</v>
      </c>
      <c r="H34" s="20" t="s">
        <v>12</v>
      </c>
      <c r="I34" s="20" t="s">
        <v>12</v>
      </c>
      <c r="J34" s="20" t="s">
        <v>12</v>
      </c>
      <c r="K34" s="20" t="s">
        <v>12</v>
      </c>
      <c r="L34" s="31"/>
      <c r="M34" s="31"/>
    </row>
    <row r="35" spans="1:13" ht="38.25" outlineLevel="1">
      <c r="A35" s="4">
        <v>27</v>
      </c>
      <c r="B35" s="14" t="str">
        <f>E22</f>
        <v>010</v>
      </c>
      <c r="C35" s="3">
        <v>5</v>
      </c>
      <c r="D35" s="33" t="s">
        <v>30</v>
      </c>
      <c r="E35" s="12" t="s">
        <v>155</v>
      </c>
      <c r="F35" s="7">
        <v>130</v>
      </c>
      <c r="G35" s="29">
        <f t="shared" si="0"/>
        <v>0</v>
      </c>
      <c r="H35" s="20" t="s">
        <v>12</v>
      </c>
      <c r="I35" s="20" t="s">
        <v>12</v>
      </c>
      <c r="J35" s="20" t="s">
        <v>12</v>
      </c>
      <c r="K35" s="20" t="s">
        <v>12</v>
      </c>
      <c r="L35" s="29">
        <f>L37+L38</f>
        <v>0</v>
      </c>
      <c r="M35" s="29">
        <f>M37+M38</f>
        <v>0</v>
      </c>
    </row>
    <row r="36" spans="1:13" ht="12.75" outlineLevel="1">
      <c r="A36" s="4">
        <v>28</v>
      </c>
      <c r="B36" s="14" t="str">
        <f>E35</f>
        <v>020</v>
      </c>
      <c r="C36" s="3">
        <v>5</v>
      </c>
      <c r="D36" s="34" t="s">
        <v>225</v>
      </c>
      <c r="E36" s="13"/>
      <c r="F36" s="10"/>
      <c r="G36" s="28"/>
      <c r="H36" s="10"/>
      <c r="I36" s="10"/>
      <c r="J36" s="10"/>
      <c r="K36" s="10"/>
      <c r="L36" s="10"/>
      <c r="M36" s="10"/>
    </row>
    <row r="37" spans="1:13" ht="38.25" outlineLevel="1">
      <c r="A37" s="4">
        <v>29</v>
      </c>
      <c r="B37" s="14" t="str">
        <f>E35</f>
        <v>020</v>
      </c>
      <c r="C37" s="3">
        <v>6</v>
      </c>
      <c r="D37" s="35" t="s">
        <v>31</v>
      </c>
      <c r="E37" s="12" t="s">
        <v>156</v>
      </c>
      <c r="F37" s="7">
        <v>130</v>
      </c>
      <c r="G37" s="29">
        <f>L37</f>
        <v>0</v>
      </c>
      <c r="H37" s="20" t="s">
        <v>12</v>
      </c>
      <c r="I37" s="20" t="s">
        <v>12</v>
      </c>
      <c r="J37" s="20" t="s">
        <v>12</v>
      </c>
      <c r="K37" s="20" t="s">
        <v>12</v>
      </c>
      <c r="L37" s="31"/>
      <c r="M37" s="31"/>
    </row>
    <row r="38" spans="1:13" ht="38.25" outlineLevel="1">
      <c r="A38" s="4">
        <v>30</v>
      </c>
      <c r="B38" s="14" t="str">
        <f>E35</f>
        <v>020</v>
      </c>
      <c r="C38" s="3">
        <v>6</v>
      </c>
      <c r="D38" s="35" t="s">
        <v>32</v>
      </c>
      <c r="E38" s="12" t="s">
        <v>157</v>
      </c>
      <c r="F38" s="7">
        <v>130</v>
      </c>
      <c r="G38" s="29">
        <f t="shared" si="0"/>
        <v>0</v>
      </c>
      <c r="H38" s="20" t="s">
        <v>12</v>
      </c>
      <c r="I38" s="20" t="s">
        <v>12</v>
      </c>
      <c r="J38" s="20" t="s">
        <v>12</v>
      </c>
      <c r="K38" s="20" t="s">
        <v>12</v>
      </c>
      <c r="L38" s="31"/>
      <c r="M38" s="31"/>
    </row>
    <row r="39" spans="1:13" ht="25.5" outlineLevel="1">
      <c r="A39" s="4">
        <v>31</v>
      </c>
      <c r="B39" s="14" t="str">
        <f>E20</f>
        <v>009</v>
      </c>
      <c r="C39" s="3">
        <v>4</v>
      </c>
      <c r="D39" s="8" t="s">
        <v>33</v>
      </c>
      <c r="E39" s="79" t="s">
        <v>158</v>
      </c>
      <c r="F39" s="7">
        <v>130</v>
      </c>
      <c r="G39" s="29">
        <f>L39</f>
        <v>0</v>
      </c>
      <c r="H39" s="20" t="s">
        <v>12</v>
      </c>
      <c r="I39" s="20" t="s">
        <v>12</v>
      </c>
      <c r="J39" s="20" t="s">
        <v>12</v>
      </c>
      <c r="K39" s="20" t="s">
        <v>12</v>
      </c>
      <c r="L39" s="31"/>
      <c r="M39" s="31"/>
    </row>
    <row r="40" spans="1:14" ht="25.5" outlineLevel="1">
      <c r="A40" s="4">
        <v>32</v>
      </c>
      <c r="B40" s="14" t="str">
        <f>E20</f>
        <v>009</v>
      </c>
      <c r="C40" s="3">
        <v>4</v>
      </c>
      <c r="D40" s="8" t="s">
        <v>34</v>
      </c>
      <c r="E40" s="79" t="s">
        <v>159</v>
      </c>
      <c r="F40" s="7">
        <v>130</v>
      </c>
      <c r="G40" s="29">
        <f>L40</f>
        <v>0</v>
      </c>
      <c r="H40" s="20" t="s">
        <v>12</v>
      </c>
      <c r="I40" s="20" t="s">
        <v>12</v>
      </c>
      <c r="J40" s="20" t="s">
        <v>12</v>
      </c>
      <c r="K40" s="20" t="s">
        <v>12</v>
      </c>
      <c r="L40" s="31"/>
      <c r="M40" s="31"/>
      <c r="N40" s="120" t="s">
        <v>228</v>
      </c>
    </row>
    <row r="41" spans="1:13" ht="25.5" outlineLevel="1">
      <c r="A41" s="4">
        <v>33</v>
      </c>
      <c r="B41" s="14" t="str">
        <f>E40</f>
        <v>024</v>
      </c>
      <c r="C41" s="18">
        <v>5</v>
      </c>
      <c r="D41" s="33" t="s">
        <v>121</v>
      </c>
      <c r="E41" s="79" t="s">
        <v>160</v>
      </c>
      <c r="F41" s="7">
        <v>130</v>
      </c>
      <c r="G41" s="29">
        <f>L41</f>
        <v>0</v>
      </c>
      <c r="H41" s="20" t="s">
        <v>12</v>
      </c>
      <c r="I41" s="20" t="s">
        <v>12</v>
      </c>
      <c r="J41" s="20" t="s">
        <v>12</v>
      </c>
      <c r="K41" s="20" t="s">
        <v>12</v>
      </c>
      <c r="L41" s="31"/>
      <c r="M41" s="31"/>
    </row>
    <row r="42" spans="1:13" ht="12.75" outlineLevel="1">
      <c r="A42" s="4">
        <v>34</v>
      </c>
      <c r="B42" s="14" t="str">
        <f>E40</f>
        <v>024</v>
      </c>
      <c r="C42" s="3">
        <v>4</v>
      </c>
      <c r="D42" s="24" t="s">
        <v>14</v>
      </c>
      <c r="E42" s="25"/>
      <c r="F42" s="26"/>
      <c r="G42" s="39"/>
      <c r="H42" s="26"/>
      <c r="I42" s="26"/>
      <c r="J42" s="26"/>
      <c r="K42" s="26"/>
      <c r="L42" s="26"/>
      <c r="M42" s="26"/>
    </row>
    <row r="43" spans="1:13" ht="102" outlineLevel="1">
      <c r="A43" s="4">
        <v>35</v>
      </c>
      <c r="B43" s="14" t="str">
        <f>E20</f>
        <v>009</v>
      </c>
      <c r="C43" s="3">
        <v>5</v>
      </c>
      <c r="D43" s="8" t="s">
        <v>36</v>
      </c>
      <c r="E43" s="12" t="s">
        <v>161</v>
      </c>
      <c r="F43" s="7">
        <v>130</v>
      </c>
      <c r="G43" s="29">
        <f>L43</f>
        <v>0</v>
      </c>
      <c r="H43" s="20" t="s">
        <v>12</v>
      </c>
      <c r="I43" s="20" t="s">
        <v>12</v>
      </c>
      <c r="J43" s="20" t="s">
        <v>12</v>
      </c>
      <c r="K43" s="20" t="s">
        <v>12</v>
      </c>
      <c r="L43" s="31"/>
      <c r="M43" s="31"/>
    </row>
    <row r="44" spans="1:13" ht="25.5" outlineLevel="1">
      <c r="A44" s="4">
        <v>36</v>
      </c>
      <c r="B44" s="14" t="str">
        <f>E12</f>
        <v>004</v>
      </c>
      <c r="C44" s="16">
        <v>2</v>
      </c>
      <c r="D44" s="6" t="s">
        <v>37</v>
      </c>
      <c r="E44" s="12" t="s">
        <v>162</v>
      </c>
      <c r="F44" s="7">
        <v>140</v>
      </c>
      <c r="G44" s="29">
        <f>L44</f>
        <v>0</v>
      </c>
      <c r="H44" s="20" t="s">
        <v>38</v>
      </c>
      <c r="I44" s="20" t="s">
        <v>38</v>
      </c>
      <c r="J44" s="20" t="s">
        <v>38</v>
      </c>
      <c r="K44" s="20" t="s">
        <v>38</v>
      </c>
      <c r="L44" s="31"/>
      <c r="M44" s="20" t="s">
        <v>12</v>
      </c>
    </row>
    <row r="45" spans="1:13" ht="63.75" outlineLevel="1">
      <c r="A45" s="4">
        <v>37</v>
      </c>
      <c r="B45" s="14" t="str">
        <f>E12</f>
        <v>004</v>
      </c>
      <c r="C45" s="16">
        <v>2</v>
      </c>
      <c r="D45" s="6" t="s">
        <v>39</v>
      </c>
      <c r="E45" s="12" t="s">
        <v>163</v>
      </c>
      <c r="F45" s="7">
        <v>150</v>
      </c>
      <c r="G45" s="29">
        <f>L45</f>
        <v>0</v>
      </c>
      <c r="H45" s="20" t="s">
        <v>38</v>
      </c>
      <c r="I45" s="20" t="s">
        <v>38</v>
      </c>
      <c r="J45" s="20" t="s">
        <v>38</v>
      </c>
      <c r="K45" s="20" t="s">
        <v>38</v>
      </c>
      <c r="L45" s="31"/>
      <c r="M45" s="20" t="s">
        <v>12</v>
      </c>
    </row>
    <row r="46" spans="1:13" ht="25.5" outlineLevel="1">
      <c r="A46" s="4">
        <v>38</v>
      </c>
      <c r="B46" s="14" t="str">
        <f>E12</f>
        <v>004</v>
      </c>
      <c r="C46" s="16">
        <v>2</v>
      </c>
      <c r="D46" s="6" t="s">
        <v>40</v>
      </c>
      <c r="E46" s="12" t="s">
        <v>164</v>
      </c>
      <c r="F46" s="7">
        <v>180</v>
      </c>
      <c r="G46" s="29">
        <f>I46+J46</f>
        <v>0</v>
      </c>
      <c r="H46" s="20" t="s">
        <v>12</v>
      </c>
      <c r="I46" s="31"/>
      <c r="J46" s="31"/>
      <c r="K46" s="20" t="s">
        <v>12</v>
      </c>
      <c r="L46" s="20" t="s">
        <v>12</v>
      </c>
      <c r="M46" s="20" t="s">
        <v>12</v>
      </c>
    </row>
    <row r="47" spans="1:14" ht="15.75" outlineLevel="1">
      <c r="A47" s="4">
        <v>39</v>
      </c>
      <c r="B47" s="14" t="str">
        <f>E12</f>
        <v>004</v>
      </c>
      <c r="C47" s="16">
        <v>2</v>
      </c>
      <c r="D47" s="6" t="s">
        <v>41</v>
      </c>
      <c r="E47" s="12" t="s">
        <v>165</v>
      </c>
      <c r="F47" s="7" t="s">
        <v>12</v>
      </c>
      <c r="G47" s="29">
        <f>L47</f>
        <v>0</v>
      </c>
      <c r="H47" s="20" t="s">
        <v>38</v>
      </c>
      <c r="I47" s="20" t="s">
        <v>38</v>
      </c>
      <c r="J47" s="20" t="s">
        <v>38</v>
      </c>
      <c r="K47" s="20" t="s">
        <v>38</v>
      </c>
      <c r="L47" s="29">
        <f>L49+L50+L51+L52+L53</f>
        <v>0</v>
      </c>
      <c r="M47" s="20" t="s">
        <v>38</v>
      </c>
      <c r="N47" s="121" t="s">
        <v>229</v>
      </c>
    </row>
    <row r="48" spans="1:13" ht="12.75" outlineLevel="1">
      <c r="A48" s="4">
        <v>40</v>
      </c>
      <c r="B48" s="14" t="str">
        <f>E47</f>
        <v>030</v>
      </c>
      <c r="C48" s="3">
        <v>3</v>
      </c>
      <c r="D48" s="30" t="s">
        <v>14</v>
      </c>
      <c r="E48" s="13"/>
      <c r="F48" s="10"/>
      <c r="G48" s="10"/>
      <c r="H48" s="10"/>
      <c r="I48" s="10"/>
      <c r="J48" s="10"/>
      <c r="K48" s="10"/>
      <c r="L48" s="10"/>
      <c r="M48" s="10"/>
    </row>
    <row r="49" spans="1:13" ht="25.5" outlineLevel="1">
      <c r="A49" s="4">
        <v>41</v>
      </c>
      <c r="B49" s="14" t="str">
        <f>E14</f>
        <v>005</v>
      </c>
      <c r="C49" s="3">
        <v>3</v>
      </c>
      <c r="D49" s="19" t="s">
        <v>42</v>
      </c>
      <c r="E49" s="12" t="s">
        <v>166</v>
      </c>
      <c r="F49" s="7">
        <v>410</v>
      </c>
      <c r="G49" s="29">
        <f aca="true" t="shared" si="1" ref="G49:G54">L49</f>
        <v>0</v>
      </c>
      <c r="H49" s="20" t="s">
        <v>38</v>
      </c>
      <c r="I49" s="20" t="s">
        <v>38</v>
      </c>
      <c r="J49" s="20" t="s">
        <v>38</v>
      </c>
      <c r="K49" s="20" t="s">
        <v>38</v>
      </c>
      <c r="L49" s="31"/>
      <c r="M49" s="20" t="s">
        <v>38</v>
      </c>
    </row>
    <row r="50" spans="1:13" ht="25.5" outlineLevel="1">
      <c r="A50" s="4">
        <v>42</v>
      </c>
      <c r="B50" s="14" t="str">
        <f>E14</f>
        <v>005</v>
      </c>
      <c r="C50" s="3">
        <v>3</v>
      </c>
      <c r="D50" s="19" t="s">
        <v>43</v>
      </c>
      <c r="E50" s="12" t="s">
        <v>167</v>
      </c>
      <c r="F50" s="7">
        <v>420</v>
      </c>
      <c r="G50" s="29">
        <f t="shared" si="1"/>
        <v>0</v>
      </c>
      <c r="H50" s="20" t="s">
        <v>38</v>
      </c>
      <c r="I50" s="20" t="s">
        <v>38</v>
      </c>
      <c r="J50" s="20" t="s">
        <v>38</v>
      </c>
      <c r="K50" s="20" t="s">
        <v>38</v>
      </c>
      <c r="L50" s="31"/>
      <c r="M50" s="20" t="s">
        <v>38</v>
      </c>
    </row>
    <row r="51" spans="1:13" ht="25.5" outlineLevel="1">
      <c r="A51" s="4">
        <v>43</v>
      </c>
      <c r="B51" s="14" t="str">
        <f>E14</f>
        <v>005</v>
      </c>
      <c r="C51" s="3">
        <v>3</v>
      </c>
      <c r="D51" s="19" t="s">
        <v>44</v>
      </c>
      <c r="E51" s="12" t="s">
        <v>168</v>
      </c>
      <c r="F51" s="7">
        <v>440</v>
      </c>
      <c r="G51" s="29">
        <f t="shared" si="1"/>
        <v>0</v>
      </c>
      <c r="H51" s="20" t="s">
        <v>38</v>
      </c>
      <c r="I51" s="20" t="s">
        <v>38</v>
      </c>
      <c r="J51" s="20" t="s">
        <v>38</v>
      </c>
      <c r="K51" s="20" t="s">
        <v>38</v>
      </c>
      <c r="L51" s="31"/>
      <c r="M51" s="20" t="s">
        <v>38</v>
      </c>
    </row>
    <row r="52" spans="1:13" ht="25.5" outlineLevel="1">
      <c r="A52" s="4">
        <v>44</v>
      </c>
      <c r="B52" s="14" t="str">
        <f>E14</f>
        <v>005</v>
      </c>
      <c r="C52" s="3">
        <v>3</v>
      </c>
      <c r="D52" s="19" t="s">
        <v>45</v>
      </c>
      <c r="E52" s="12" t="s">
        <v>169</v>
      </c>
      <c r="F52" s="7">
        <v>620</v>
      </c>
      <c r="G52" s="29">
        <f t="shared" si="1"/>
        <v>0</v>
      </c>
      <c r="H52" s="20" t="s">
        <v>38</v>
      </c>
      <c r="I52" s="20" t="s">
        <v>38</v>
      </c>
      <c r="J52" s="20" t="s">
        <v>38</v>
      </c>
      <c r="K52" s="20" t="s">
        <v>38</v>
      </c>
      <c r="L52" s="31"/>
      <c r="M52" s="20" t="s">
        <v>38</v>
      </c>
    </row>
    <row r="53" spans="1:13" ht="12.75" outlineLevel="1">
      <c r="A53" s="4">
        <v>45</v>
      </c>
      <c r="B53" s="14" t="str">
        <f>E14</f>
        <v>005</v>
      </c>
      <c r="C53" s="3">
        <v>3</v>
      </c>
      <c r="D53" s="19" t="s">
        <v>46</v>
      </c>
      <c r="E53" s="12" t="s">
        <v>170</v>
      </c>
      <c r="F53" s="7">
        <v>630</v>
      </c>
      <c r="G53" s="29">
        <f t="shared" si="1"/>
        <v>0</v>
      </c>
      <c r="H53" s="20" t="s">
        <v>38</v>
      </c>
      <c r="I53" s="20" t="s">
        <v>38</v>
      </c>
      <c r="J53" s="20" t="s">
        <v>38</v>
      </c>
      <c r="K53" s="20" t="s">
        <v>38</v>
      </c>
      <c r="L53" s="31"/>
      <c r="M53" s="20" t="s">
        <v>38</v>
      </c>
    </row>
    <row r="54" spans="1:13" ht="15.75" outlineLevel="1">
      <c r="A54" s="4">
        <v>46</v>
      </c>
      <c r="B54" s="4" t="str">
        <f>E12</f>
        <v>004</v>
      </c>
      <c r="C54" s="16">
        <v>2</v>
      </c>
      <c r="D54" s="6" t="s">
        <v>226</v>
      </c>
      <c r="E54" s="12" t="s">
        <v>171</v>
      </c>
      <c r="F54" s="7">
        <v>180</v>
      </c>
      <c r="G54" s="29">
        <f t="shared" si="1"/>
        <v>0</v>
      </c>
      <c r="H54" s="20" t="s">
        <v>38</v>
      </c>
      <c r="I54" s="20" t="s">
        <v>38</v>
      </c>
      <c r="J54" s="20" t="s">
        <v>38</v>
      </c>
      <c r="K54" s="20" t="s">
        <v>38</v>
      </c>
      <c r="L54" s="31"/>
      <c r="M54" s="31"/>
    </row>
    <row r="55" spans="1:13" ht="18">
      <c r="A55" s="4">
        <v>47</v>
      </c>
      <c r="B55" s="4" t="s">
        <v>144</v>
      </c>
      <c r="C55" s="17">
        <v>1</v>
      </c>
      <c r="D55" s="92" t="s">
        <v>47</v>
      </c>
      <c r="E55" s="93" t="s">
        <v>172</v>
      </c>
      <c r="F55" s="94" t="s">
        <v>38</v>
      </c>
      <c r="G55" s="29">
        <f>H55+I55+J55+K55+L55</f>
        <v>0</v>
      </c>
      <c r="H55" s="29">
        <f>H57+H74+H82+H94+H98</f>
        <v>0</v>
      </c>
      <c r="I55" s="29">
        <f>I57+I74+I82+I94+I98</f>
        <v>0</v>
      </c>
      <c r="J55" s="29">
        <f>J57+J74+J94+J98</f>
        <v>0</v>
      </c>
      <c r="K55" s="29">
        <f>K57+K74+K82+K94+K98</f>
        <v>0</v>
      </c>
      <c r="L55" s="29">
        <f>L57+L74+L82+L94+L98+L113</f>
        <v>0</v>
      </c>
      <c r="M55" s="29">
        <f>M57+M74+M82+M94+M98</f>
        <v>0</v>
      </c>
    </row>
    <row r="56" spans="1:13" ht="18.75" thickBot="1">
      <c r="A56" s="4">
        <v>48</v>
      </c>
      <c r="B56" s="14" t="str">
        <f>E55</f>
        <v>037</v>
      </c>
      <c r="C56" s="17">
        <v>1</v>
      </c>
      <c r="D56" s="44" t="s">
        <v>225</v>
      </c>
      <c r="E56" s="45"/>
      <c r="F56" s="46"/>
      <c r="G56" s="47"/>
      <c r="H56" s="47"/>
      <c r="I56" s="47"/>
      <c r="J56" s="47"/>
      <c r="K56" s="47"/>
      <c r="L56" s="47"/>
      <c r="M56" s="47"/>
    </row>
    <row r="57" spans="1:13" ht="15.75">
      <c r="A57" s="4">
        <v>49</v>
      </c>
      <c r="B57" s="14" t="str">
        <f>E55</f>
        <v>037</v>
      </c>
      <c r="C57" s="50">
        <v>2</v>
      </c>
      <c r="D57" s="51" t="s">
        <v>48</v>
      </c>
      <c r="E57" s="52" t="s">
        <v>173</v>
      </c>
      <c r="F57" s="53">
        <v>100</v>
      </c>
      <c r="G57" s="29">
        <f>H57+I57+K57+L57</f>
        <v>0</v>
      </c>
      <c r="H57" s="54">
        <f aca="true" t="shared" si="2" ref="H57:M57">H59+H69+H70+H71+H72</f>
        <v>0</v>
      </c>
      <c r="I57" s="54">
        <f t="shared" si="2"/>
        <v>0</v>
      </c>
      <c r="J57" s="54">
        <f t="shared" si="2"/>
        <v>0</v>
      </c>
      <c r="K57" s="54">
        <f t="shared" si="2"/>
        <v>0</v>
      </c>
      <c r="L57" s="54">
        <f t="shared" si="2"/>
        <v>0</v>
      </c>
      <c r="M57" s="54">
        <f t="shared" si="2"/>
        <v>0</v>
      </c>
    </row>
    <row r="58" spans="1:13" ht="12.75">
      <c r="A58" s="4">
        <v>50</v>
      </c>
      <c r="B58" s="14" t="str">
        <f>E57</f>
        <v>038</v>
      </c>
      <c r="C58" s="55">
        <v>2</v>
      </c>
      <c r="D58" s="30" t="s">
        <v>14</v>
      </c>
      <c r="E58" s="13"/>
      <c r="F58" s="10"/>
      <c r="G58" s="28"/>
      <c r="H58" s="28"/>
      <c r="I58" s="28"/>
      <c r="J58" s="28"/>
      <c r="K58" s="28"/>
      <c r="L58" s="28"/>
      <c r="M58" s="56"/>
    </row>
    <row r="59" spans="1:13" ht="12.75">
      <c r="A59" s="4">
        <v>51</v>
      </c>
      <c r="B59" s="14" t="str">
        <f>E57</f>
        <v>038</v>
      </c>
      <c r="C59" s="55">
        <v>3</v>
      </c>
      <c r="D59" s="19" t="s">
        <v>49</v>
      </c>
      <c r="E59" s="12" t="s">
        <v>174</v>
      </c>
      <c r="F59" s="7">
        <v>111</v>
      </c>
      <c r="G59" s="29">
        <f>H59+I59+J59+K59+L59</f>
        <v>0</v>
      </c>
      <c r="H59" s="29">
        <f aca="true" t="shared" si="3" ref="H59:M59">H61+H62+H63+H66+H67+H68</f>
        <v>0</v>
      </c>
      <c r="I59" s="29">
        <f t="shared" si="3"/>
        <v>0</v>
      </c>
      <c r="J59" s="29">
        <f t="shared" si="3"/>
        <v>0</v>
      </c>
      <c r="K59" s="29">
        <f t="shared" si="3"/>
        <v>0</v>
      </c>
      <c r="L59" s="29">
        <f t="shared" si="3"/>
        <v>0</v>
      </c>
      <c r="M59" s="29">
        <f t="shared" si="3"/>
        <v>0</v>
      </c>
    </row>
    <row r="60" spans="1:13" ht="12.75">
      <c r="A60" s="4">
        <v>52</v>
      </c>
      <c r="B60" s="14" t="str">
        <f>E59</f>
        <v>039</v>
      </c>
      <c r="C60" s="55">
        <v>3</v>
      </c>
      <c r="D60" s="9" t="s">
        <v>225</v>
      </c>
      <c r="E60" s="13"/>
      <c r="F60" s="10"/>
      <c r="G60" s="28"/>
      <c r="H60" s="28"/>
      <c r="I60" s="28"/>
      <c r="J60" s="28"/>
      <c r="K60" s="28"/>
      <c r="L60" s="28"/>
      <c r="M60" s="56"/>
    </row>
    <row r="61" spans="1:13" ht="25.5">
      <c r="A61" s="4">
        <v>53</v>
      </c>
      <c r="B61" s="14" t="str">
        <f>E59</f>
        <v>039</v>
      </c>
      <c r="C61" s="55">
        <v>4</v>
      </c>
      <c r="D61" s="8" t="s">
        <v>129</v>
      </c>
      <c r="E61" s="12" t="s">
        <v>175</v>
      </c>
      <c r="F61" s="7">
        <v>111</v>
      </c>
      <c r="G61" s="29">
        <f>H61+I61+J61+K61+L61</f>
        <v>0</v>
      </c>
      <c r="H61" s="22"/>
      <c r="I61" s="22"/>
      <c r="J61" s="22"/>
      <c r="K61" s="22"/>
      <c r="L61" s="22"/>
      <c r="M61" s="57"/>
    </row>
    <row r="62" spans="1:13" ht="25.5">
      <c r="A62" s="4">
        <v>54</v>
      </c>
      <c r="B62" s="14" t="str">
        <f>E59</f>
        <v>039</v>
      </c>
      <c r="C62" s="55">
        <v>4</v>
      </c>
      <c r="D62" s="8" t="s">
        <v>130</v>
      </c>
      <c r="E62" s="12" t="s">
        <v>176</v>
      </c>
      <c r="F62" s="7">
        <v>111</v>
      </c>
      <c r="G62" s="29">
        <f aca="true" t="shared" si="4" ref="G62:G71">H62+I62+J62+K62+L62</f>
        <v>0</v>
      </c>
      <c r="H62" s="22"/>
      <c r="I62" s="22"/>
      <c r="J62" s="22"/>
      <c r="K62" s="22"/>
      <c r="L62" s="22"/>
      <c r="M62" s="57"/>
    </row>
    <row r="63" spans="1:13" ht="12.75">
      <c r="A63" s="4">
        <v>55</v>
      </c>
      <c r="B63" s="14" t="str">
        <f>E59</f>
        <v>039</v>
      </c>
      <c r="C63" s="55">
        <v>4</v>
      </c>
      <c r="D63" s="8" t="s">
        <v>50</v>
      </c>
      <c r="E63" s="12" t="s">
        <v>177</v>
      </c>
      <c r="F63" s="7">
        <v>111</v>
      </c>
      <c r="G63" s="29">
        <f t="shared" si="4"/>
        <v>0</v>
      </c>
      <c r="H63" s="22"/>
      <c r="I63" s="22"/>
      <c r="J63" s="22"/>
      <c r="K63" s="22"/>
      <c r="L63" s="22"/>
      <c r="M63" s="57"/>
    </row>
    <row r="64" spans="1:13" ht="12.75">
      <c r="A64" s="4">
        <v>56</v>
      </c>
      <c r="B64" s="14" t="str">
        <f>E63</f>
        <v>042</v>
      </c>
      <c r="C64" s="87">
        <v>4</v>
      </c>
      <c r="D64" s="32" t="s">
        <v>14</v>
      </c>
      <c r="E64" s="13"/>
      <c r="F64" s="10"/>
      <c r="G64" s="28"/>
      <c r="H64" s="28"/>
      <c r="I64" s="28"/>
      <c r="J64" s="28"/>
      <c r="K64" s="28"/>
      <c r="L64" s="28"/>
      <c r="M64" s="56"/>
    </row>
    <row r="65" spans="1:13" ht="12.75">
      <c r="A65" s="4">
        <v>57</v>
      </c>
      <c r="B65" s="88" t="str">
        <f>E63</f>
        <v>042</v>
      </c>
      <c r="C65" s="87">
        <v>5</v>
      </c>
      <c r="D65" s="33" t="s">
        <v>2</v>
      </c>
      <c r="E65" s="12" t="s">
        <v>178</v>
      </c>
      <c r="F65" s="7">
        <v>111</v>
      </c>
      <c r="G65" s="29">
        <f t="shared" si="4"/>
        <v>0</v>
      </c>
      <c r="H65" s="22"/>
      <c r="I65" s="22"/>
      <c r="J65" s="22"/>
      <c r="K65" s="22"/>
      <c r="L65" s="22"/>
      <c r="M65" s="57"/>
    </row>
    <row r="66" spans="1:13" ht="12.75">
      <c r="A66" s="4">
        <v>58</v>
      </c>
      <c r="B66" s="88" t="str">
        <f>E59</f>
        <v>039</v>
      </c>
      <c r="C66" s="87">
        <v>4</v>
      </c>
      <c r="D66" s="33" t="s">
        <v>51</v>
      </c>
      <c r="E66" s="12" t="s">
        <v>179</v>
      </c>
      <c r="F66" s="7">
        <v>111</v>
      </c>
      <c r="G66" s="29">
        <f t="shared" si="4"/>
        <v>0</v>
      </c>
      <c r="H66" s="22"/>
      <c r="I66" s="22"/>
      <c r="J66" s="22"/>
      <c r="K66" s="22"/>
      <c r="L66" s="22"/>
      <c r="M66" s="57"/>
    </row>
    <row r="67" spans="1:13" ht="25.5">
      <c r="A67" s="4">
        <v>59</v>
      </c>
      <c r="B67" s="88" t="str">
        <f>E59</f>
        <v>039</v>
      </c>
      <c r="C67" s="87">
        <v>4</v>
      </c>
      <c r="D67" s="33" t="s">
        <v>3</v>
      </c>
      <c r="E67" s="12" t="s">
        <v>180</v>
      </c>
      <c r="F67" s="7">
        <v>111</v>
      </c>
      <c r="G67" s="29">
        <f t="shared" si="4"/>
        <v>0</v>
      </c>
      <c r="H67" s="22"/>
      <c r="I67" s="22"/>
      <c r="J67" s="22"/>
      <c r="K67" s="22"/>
      <c r="L67" s="22"/>
      <c r="M67" s="57"/>
    </row>
    <row r="68" spans="1:13" ht="13.5" thickBot="1">
      <c r="A68" s="4">
        <v>60</v>
      </c>
      <c r="B68" s="88" t="str">
        <f>E59</f>
        <v>039</v>
      </c>
      <c r="C68" s="89">
        <v>4</v>
      </c>
      <c r="D68" s="59" t="s">
        <v>4</v>
      </c>
      <c r="E68" s="60" t="s">
        <v>181</v>
      </c>
      <c r="F68" s="61">
        <v>111</v>
      </c>
      <c r="G68" s="29">
        <f t="shared" si="4"/>
        <v>0</v>
      </c>
      <c r="H68" s="62"/>
      <c r="I68" s="62"/>
      <c r="J68" s="22"/>
      <c r="K68" s="62"/>
      <c r="L68" s="62"/>
      <c r="M68" s="63"/>
    </row>
    <row r="69" spans="1:13" ht="38.25">
      <c r="A69" s="4">
        <v>61</v>
      </c>
      <c r="B69" s="14" t="str">
        <f>E57</f>
        <v>038</v>
      </c>
      <c r="C69" s="55">
        <v>3</v>
      </c>
      <c r="D69" s="64" t="s">
        <v>52</v>
      </c>
      <c r="E69" s="48" t="s">
        <v>182</v>
      </c>
      <c r="F69" s="49">
        <v>112</v>
      </c>
      <c r="G69" s="29">
        <f t="shared" si="4"/>
        <v>0</v>
      </c>
      <c r="H69" s="43"/>
      <c r="I69" s="43"/>
      <c r="J69" s="22"/>
      <c r="K69" s="43"/>
      <c r="L69" s="43"/>
      <c r="M69" s="65"/>
    </row>
    <row r="70" spans="1:13" ht="76.5">
      <c r="A70" s="4">
        <v>62</v>
      </c>
      <c r="B70" s="14" t="str">
        <f>E57</f>
        <v>038</v>
      </c>
      <c r="C70" s="55">
        <v>3</v>
      </c>
      <c r="D70" s="33" t="s">
        <v>53</v>
      </c>
      <c r="E70" s="12" t="s">
        <v>183</v>
      </c>
      <c r="F70" s="7">
        <v>113</v>
      </c>
      <c r="G70" s="29">
        <f t="shared" si="4"/>
        <v>0</v>
      </c>
      <c r="H70" s="22"/>
      <c r="I70" s="22"/>
      <c r="J70" s="22"/>
      <c r="K70" s="22"/>
      <c r="L70" s="22"/>
      <c r="M70" s="57"/>
    </row>
    <row r="71" spans="1:13" ht="64.5" thickBot="1">
      <c r="A71" s="4">
        <v>63</v>
      </c>
      <c r="B71" s="14" t="str">
        <f>E57</f>
        <v>038</v>
      </c>
      <c r="C71" s="58">
        <v>3</v>
      </c>
      <c r="D71" s="96" t="s">
        <v>54</v>
      </c>
      <c r="E71" s="97" t="s">
        <v>184</v>
      </c>
      <c r="F71" s="98">
        <v>119</v>
      </c>
      <c r="G71" s="29">
        <f t="shared" si="4"/>
        <v>0</v>
      </c>
      <c r="H71" s="99"/>
      <c r="I71" s="99"/>
      <c r="J71" s="22"/>
      <c r="K71" s="99"/>
      <c r="L71" s="99"/>
      <c r="M71" s="100"/>
    </row>
    <row r="72" spans="1:14" ht="51">
      <c r="A72" s="4">
        <v>64</v>
      </c>
      <c r="B72" s="4" t="str">
        <f>E57</f>
        <v>038</v>
      </c>
      <c r="C72" s="101">
        <v>3</v>
      </c>
      <c r="D72" s="102" t="s">
        <v>74</v>
      </c>
      <c r="E72" s="12" t="s">
        <v>185</v>
      </c>
      <c r="F72" s="7">
        <v>130</v>
      </c>
      <c r="G72" s="29">
        <f>H72+I72+J72+K72+L72</f>
        <v>0</v>
      </c>
      <c r="H72" s="22"/>
      <c r="I72" s="22"/>
      <c r="J72" s="22"/>
      <c r="K72" s="22"/>
      <c r="L72" s="22"/>
      <c r="M72" s="22"/>
      <c r="N72" s="121" t="s">
        <v>227</v>
      </c>
    </row>
    <row r="73" spans="1:13" ht="51">
      <c r="A73" s="4">
        <v>65</v>
      </c>
      <c r="B73" s="4" t="str">
        <f>E72</f>
        <v>050</v>
      </c>
      <c r="C73" s="101">
        <v>4</v>
      </c>
      <c r="D73" s="102" t="s">
        <v>110</v>
      </c>
      <c r="E73" s="12" t="s">
        <v>186</v>
      </c>
      <c r="F73" s="7">
        <v>131</v>
      </c>
      <c r="G73" s="29">
        <f>H73+I73+J73+K73+L73</f>
        <v>0</v>
      </c>
      <c r="H73" s="22"/>
      <c r="I73" s="22"/>
      <c r="J73" s="22"/>
      <c r="K73" s="22"/>
      <c r="L73" s="22"/>
      <c r="M73" s="22"/>
    </row>
    <row r="74" spans="1:13" ht="25.5">
      <c r="A74" s="4">
        <v>66</v>
      </c>
      <c r="B74" s="14" t="str">
        <f>E55</f>
        <v>037</v>
      </c>
      <c r="C74" s="16">
        <v>2</v>
      </c>
      <c r="D74" s="38" t="s">
        <v>55</v>
      </c>
      <c r="E74" s="48" t="s">
        <v>187</v>
      </c>
      <c r="F74" s="49">
        <v>300</v>
      </c>
      <c r="G74" s="29">
        <f>H74+I74+J74+K74+L74</f>
        <v>0</v>
      </c>
      <c r="H74" s="36">
        <f>H76+H79+H80+H81</f>
        <v>0</v>
      </c>
      <c r="I74" s="36">
        <f>I76+I79+I80+I81</f>
        <v>0</v>
      </c>
      <c r="J74" s="36">
        <f>J76</f>
        <v>0</v>
      </c>
      <c r="K74" s="36">
        <f>K76+K79+K80+K81</f>
        <v>0</v>
      </c>
      <c r="L74" s="36">
        <f>L76+L79+L80+L81</f>
        <v>0</v>
      </c>
      <c r="M74" s="36">
        <f>M76+M79+M80+M81</f>
        <v>0</v>
      </c>
    </row>
    <row r="75" spans="1:13" ht="15.75">
      <c r="A75" s="4">
        <v>67</v>
      </c>
      <c r="B75" s="14" t="str">
        <f>E55</f>
        <v>037</v>
      </c>
      <c r="C75" s="16">
        <v>2</v>
      </c>
      <c r="D75" s="9" t="s">
        <v>14</v>
      </c>
      <c r="E75" s="13"/>
      <c r="F75" s="10"/>
      <c r="G75" s="28"/>
      <c r="H75" s="28"/>
      <c r="I75" s="28"/>
      <c r="J75" s="28"/>
      <c r="K75" s="28"/>
      <c r="L75" s="28"/>
      <c r="M75" s="28"/>
    </row>
    <row r="76" spans="1:13" ht="38.25">
      <c r="A76" s="4">
        <v>68</v>
      </c>
      <c r="B76" s="14" t="str">
        <f>E74</f>
        <v>052</v>
      </c>
      <c r="C76" s="3">
        <v>3</v>
      </c>
      <c r="D76" s="8" t="s">
        <v>56</v>
      </c>
      <c r="E76" s="12" t="s">
        <v>188</v>
      </c>
      <c r="F76" s="7">
        <v>320</v>
      </c>
      <c r="G76" s="29">
        <f>H76+I76+J76+K76+L76</f>
        <v>0</v>
      </c>
      <c r="H76" s="22"/>
      <c r="I76" s="22"/>
      <c r="J76" s="22"/>
      <c r="K76" s="22"/>
      <c r="L76" s="22"/>
      <c r="M76" s="22"/>
    </row>
    <row r="77" spans="1:13" ht="12.75">
      <c r="A77" s="4">
        <v>69</v>
      </c>
      <c r="B77" s="14" t="str">
        <f>E76</f>
        <v>053</v>
      </c>
      <c r="C77" s="3">
        <v>3</v>
      </c>
      <c r="D77" s="9" t="s">
        <v>14</v>
      </c>
      <c r="E77" s="13"/>
      <c r="F77" s="10"/>
      <c r="G77" s="28"/>
      <c r="H77" s="28"/>
      <c r="I77" s="28"/>
      <c r="J77" s="28"/>
      <c r="K77" s="28"/>
      <c r="L77" s="28"/>
      <c r="M77" s="28"/>
    </row>
    <row r="78" spans="1:13" ht="51">
      <c r="A78" s="4">
        <v>70</v>
      </c>
      <c r="B78" s="14" t="str">
        <f>E76</f>
        <v>053</v>
      </c>
      <c r="C78" s="3">
        <v>4</v>
      </c>
      <c r="D78" s="8" t="s">
        <v>57</v>
      </c>
      <c r="E78" s="12" t="s">
        <v>189</v>
      </c>
      <c r="F78" s="7">
        <v>321</v>
      </c>
      <c r="G78" s="29">
        <f>H78+I78+J78+K78+L78</f>
        <v>0</v>
      </c>
      <c r="H78" s="22"/>
      <c r="I78" s="22"/>
      <c r="J78" s="22"/>
      <c r="K78" s="22"/>
      <c r="L78" s="22"/>
      <c r="M78" s="22"/>
    </row>
    <row r="79" spans="1:13" ht="12.75">
      <c r="A79" s="4">
        <v>71</v>
      </c>
      <c r="B79" s="14" t="str">
        <f>E74</f>
        <v>052</v>
      </c>
      <c r="C79" s="18">
        <v>3</v>
      </c>
      <c r="D79" s="19" t="s">
        <v>58</v>
      </c>
      <c r="E79" s="12" t="s">
        <v>190</v>
      </c>
      <c r="F79" s="7">
        <v>340</v>
      </c>
      <c r="G79" s="36">
        <f aca="true" t="shared" si="5" ref="G79:G93">H79+I79+K79+L79</f>
        <v>0</v>
      </c>
      <c r="H79" s="22"/>
      <c r="I79" s="22"/>
      <c r="J79" s="20" t="s">
        <v>38</v>
      </c>
      <c r="K79" s="22"/>
      <c r="L79" s="22"/>
      <c r="M79" s="22"/>
    </row>
    <row r="80" spans="1:13" ht="12.75">
      <c r="A80" s="4">
        <v>72</v>
      </c>
      <c r="B80" s="14" t="str">
        <f>E74</f>
        <v>052</v>
      </c>
      <c r="C80" s="18">
        <v>3</v>
      </c>
      <c r="D80" s="19" t="s">
        <v>59</v>
      </c>
      <c r="E80" s="12" t="s">
        <v>191</v>
      </c>
      <c r="F80" s="7">
        <v>350</v>
      </c>
      <c r="G80" s="36">
        <f t="shared" si="5"/>
        <v>0</v>
      </c>
      <c r="H80" s="22"/>
      <c r="I80" s="22"/>
      <c r="J80" s="20" t="s">
        <v>38</v>
      </c>
      <c r="K80" s="22"/>
      <c r="L80" s="22"/>
      <c r="M80" s="22"/>
    </row>
    <row r="81" spans="1:13" ht="12.75">
      <c r="A81" s="4">
        <v>73</v>
      </c>
      <c r="B81" s="14" t="str">
        <f>E74</f>
        <v>052</v>
      </c>
      <c r="C81" s="18">
        <v>3</v>
      </c>
      <c r="D81" s="19" t="s">
        <v>60</v>
      </c>
      <c r="E81" s="12" t="s">
        <v>192</v>
      </c>
      <c r="F81" s="7">
        <v>360</v>
      </c>
      <c r="G81" s="36">
        <f t="shared" si="5"/>
        <v>0</v>
      </c>
      <c r="H81" s="22"/>
      <c r="I81" s="22"/>
      <c r="J81" s="20" t="s">
        <v>38</v>
      </c>
      <c r="K81" s="22"/>
      <c r="L81" s="22"/>
      <c r="M81" s="22"/>
    </row>
    <row r="82" spans="1:13" ht="15.75">
      <c r="A82" s="4">
        <v>74</v>
      </c>
      <c r="B82" s="14" t="str">
        <f>E55</f>
        <v>037</v>
      </c>
      <c r="C82" s="16">
        <v>2</v>
      </c>
      <c r="D82" s="109" t="s">
        <v>61</v>
      </c>
      <c r="E82" s="12" t="s">
        <v>193</v>
      </c>
      <c r="F82" s="7">
        <v>800</v>
      </c>
      <c r="G82" s="36">
        <f>H82+I82+J82+K82+L82</f>
        <v>0</v>
      </c>
      <c r="H82" s="29">
        <f aca="true" t="shared" si="6" ref="H82:M82">H83+H86+H91</f>
        <v>0</v>
      </c>
      <c r="I82" s="29">
        <f t="shared" si="6"/>
        <v>0</v>
      </c>
      <c r="J82" s="22"/>
      <c r="K82" s="29">
        <f t="shared" si="6"/>
        <v>0</v>
      </c>
      <c r="L82" s="29">
        <f t="shared" si="6"/>
        <v>0</v>
      </c>
      <c r="M82" s="29">
        <f t="shared" si="6"/>
        <v>0</v>
      </c>
    </row>
    <row r="83" spans="1:13" ht="12.75">
      <c r="A83" s="4">
        <v>75</v>
      </c>
      <c r="B83" s="14" t="str">
        <f>E82</f>
        <v>058</v>
      </c>
      <c r="C83" s="3">
        <v>3</v>
      </c>
      <c r="D83" s="41" t="s">
        <v>62</v>
      </c>
      <c r="E83" s="23" t="s">
        <v>194</v>
      </c>
      <c r="F83" s="42">
        <v>830</v>
      </c>
      <c r="G83" s="36">
        <f t="shared" si="5"/>
        <v>0</v>
      </c>
      <c r="H83" s="43"/>
      <c r="I83" s="43"/>
      <c r="J83" s="20" t="s">
        <v>38</v>
      </c>
      <c r="K83" s="43"/>
      <c r="L83" s="43"/>
      <c r="M83" s="43"/>
    </row>
    <row r="84" spans="1:13" ht="12.75">
      <c r="A84" s="4">
        <v>76</v>
      </c>
      <c r="B84" s="14" t="str">
        <f>E83</f>
        <v>059</v>
      </c>
      <c r="C84" s="3">
        <v>3</v>
      </c>
      <c r="D84" s="9" t="s">
        <v>14</v>
      </c>
      <c r="E84" s="13"/>
      <c r="F84" s="10"/>
      <c r="G84" s="28"/>
      <c r="H84" s="28"/>
      <c r="I84" s="28"/>
      <c r="J84" s="28"/>
      <c r="K84" s="28"/>
      <c r="L84" s="28"/>
      <c r="M84" s="28"/>
    </row>
    <row r="85" spans="1:13" ht="76.5">
      <c r="A85" s="4">
        <v>77</v>
      </c>
      <c r="B85" s="14" t="str">
        <f>E83</f>
        <v>059</v>
      </c>
      <c r="C85" s="3">
        <v>4</v>
      </c>
      <c r="D85" s="8" t="s">
        <v>63</v>
      </c>
      <c r="E85" s="12" t="s">
        <v>195</v>
      </c>
      <c r="F85" s="7">
        <v>831</v>
      </c>
      <c r="G85" s="36">
        <f t="shared" si="5"/>
        <v>0</v>
      </c>
      <c r="H85" s="22"/>
      <c r="I85" s="22"/>
      <c r="J85" s="20" t="s">
        <v>38</v>
      </c>
      <c r="K85" s="22"/>
      <c r="L85" s="22"/>
      <c r="M85" s="22"/>
    </row>
    <row r="86" spans="1:13" ht="25.5">
      <c r="A86" s="4">
        <v>78</v>
      </c>
      <c r="B86" s="14" t="str">
        <f>E82</f>
        <v>058</v>
      </c>
      <c r="C86" s="3">
        <v>3</v>
      </c>
      <c r="D86" s="19" t="s">
        <v>64</v>
      </c>
      <c r="E86" s="12" t="s">
        <v>196</v>
      </c>
      <c r="F86" s="7">
        <v>850</v>
      </c>
      <c r="G86" s="36">
        <f t="shared" si="5"/>
        <v>0</v>
      </c>
      <c r="H86" s="29">
        <f aca="true" t="shared" si="7" ref="H86:M86">H88+H89+H90</f>
        <v>0</v>
      </c>
      <c r="I86" s="29">
        <f t="shared" si="7"/>
        <v>0</v>
      </c>
      <c r="J86" s="20" t="s">
        <v>38</v>
      </c>
      <c r="K86" s="29">
        <f t="shared" si="7"/>
        <v>0</v>
      </c>
      <c r="L86" s="29">
        <f t="shared" si="7"/>
        <v>0</v>
      </c>
      <c r="M86" s="29">
        <f t="shared" si="7"/>
        <v>0</v>
      </c>
    </row>
    <row r="87" spans="1:13" ht="12.75">
      <c r="A87" s="4">
        <v>79</v>
      </c>
      <c r="B87" s="14" t="str">
        <f>E86</f>
        <v>061</v>
      </c>
      <c r="C87" s="3">
        <v>3</v>
      </c>
      <c r="D87" s="9" t="s">
        <v>14</v>
      </c>
      <c r="E87" s="13"/>
      <c r="F87" s="10"/>
      <c r="G87" s="28"/>
      <c r="H87" s="28"/>
      <c r="I87" s="28"/>
      <c r="J87" s="28"/>
      <c r="K87" s="28"/>
      <c r="L87" s="28"/>
      <c r="M87" s="28"/>
    </row>
    <row r="88" spans="1:13" ht="25.5">
      <c r="A88" s="4">
        <v>80</v>
      </c>
      <c r="B88" s="4">
        <f>F86</f>
        <v>850</v>
      </c>
      <c r="C88" s="3">
        <v>4</v>
      </c>
      <c r="D88" s="113" t="s">
        <v>65</v>
      </c>
      <c r="E88" s="12" t="s">
        <v>197</v>
      </c>
      <c r="F88" s="7">
        <v>851</v>
      </c>
      <c r="G88" s="36">
        <f t="shared" si="5"/>
        <v>0</v>
      </c>
      <c r="H88" s="22"/>
      <c r="I88" s="22"/>
      <c r="J88" s="20" t="s">
        <v>38</v>
      </c>
      <c r="K88" s="22"/>
      <c r="L88" s="22"/>
      <c r="M88" s="22"/>
    </row>
    <row r="89" spans="1:13" ht="25.5">
      <c r="A89" s="4">
        <v>81</v>
      </c>
      <c r="B89" s="4">
        <f>F86</f>
        <v>850</v>
      </c>
      <c r="C89" s="3">
        <v>4</v>
      </c>
      <c r="D89" s="113" t="s">
        <v>66</v>
      </c>
      <c r="E89" s="12" t="s">
        <v>198</v>
      </c>
      <c r="F89" s="7">
        <v>852</v>
      </c>
      <c r="G89" s="36">
        <f t="shared" si="5"/>
        <v>0</v>
      </c>
      <c r="H89" s="22"/>
      <c r="I89" s="22"/>
      <c r="J89" s="20" t="s">
        <v>38</v>
      </c>
      <c r="K89" s="22"/>
      <c r="L89" s="22"/>
      <c r="M89" s="22"/>
    </row>
    <row r="90" spans="1:13" ht="12.75">
      <c r="A90" s="4">
        <v>82</v>
      </c>
      <c r="B90" s="4">
        <f>F86</f>
        <v>850</v>
      </c>
      <c r="C90" s="3">
        <v>4</v>
      </c>
      <c r="D90" s="113" t="s">
        <v>67</v>
      </c>
      <c r="E90" s="12" t="s">
        <v>199</v>
      </c>
      <c r="F90" s="7">
        <v>853</v>
      </c>
      <c r="G90" s="36">
        <f t="shared" si="5"/>
        <v>0</v>
      </c>
      <c r="H90" s="22"/>
      <c r="I90" s="22"/>
      <c r="J90" s="20" t="s">
        <v>38</v>
      </c>
      <c r="K90" s="22"/>
      <c r="L90" s="22"/>
      <c r="M90" s="22"/>
    </row>
    <row r="91" spans="1:13" ht="51">
      <c r="A91" s="4">
        <v>83</v>
      </c>
      <c r="B91" s="14" t="str">
        <f>E82</f>
        <v>058</v>
      </c>
      <c r="C91" s="3">
        <v>3</v>
      </c>
      <c r="D91" s="19" t="s">
        <v>68</v>
      </c>
      <c r="E91" s="12" t="s">
        <v>200</v>
      </c>
      <c r="F91" s="7">
        <v>860</v>
      </c>
      <c r="G91" s="36">
        <f t="shared" si="5"/>
        <v>0</v>
      </c>
      <c r="H91" s="22"/>
      <c r="I91" s="22"/>
      <c r="J91" s="20" t="s">
        <v>38</v>
      </c>
      <c r="K91" s="22"/>
      <c r="L91" s="22"/>
      <c r="M91" s="22"/>
    </row>
    <row r="92" spans="1:13" ht="12.75">
      <c r="A92" s="4">
        <v>84</v>
      </c>
      <c r="B92" s="14" t="str">
        <f>E91</f>
        <v>065</v>
      </c>
      <c r="C92" s="3">
        <v>3</v>
      </c>
      <c r="D92" s="9" t="s">
        <v>14</v>
      </c>
      <c r="E92" s="13"/>
      <c r="F92" s="10"/>
      <c r="G92" s="28"/>
      <c r="H92" s="28"/>
      <c r="I92" s="28"/>
      <c r="J92" s="28"/>
      <c r="K92" s="28"/>
      <c r="L92" s="28"/>
      <c r="M92" s="28"/>
    </row>
    <row r="93" spans="1:13" ht="25.5">
      <c r="A93" s="4">
        <v>85</v>
      </c>
      <c r="B93" s="14" t="str">
        <f>E91</f>
        <v>065</v>
      </c>
      <c r="C93" s="3">
        <v>4</v>
      </c>
      <c r="D93" s="8" t="s">
        <v>69</v>
      </c>
      <c r="E93" s="12" t="s">
        <v>201</v>
      </c>
      <c r="F93" s="7">
        <v>862</v>
      </c>
      <c r="G93" s="36">
        <f t="shared" si="5"/>
        <v>0</v>
      </c>
      <c r="H93" s="22"/>
      <c r="I93" s="22"/>
      <c r="J93" s="20" t="s">
        <v>38</v>
      </c>
      <c r="K93" s="22"/>
      <c r="L93" s="22"/>
      <c r="M93" s="22"/>
    </row>
    <row r="94" spans="1:13" ht="38.25">
      <c r="A94" s="4">
        <v>86</v>
      </c>
      <c r="B94" s="14" t="str">
        <f>E$55</f>
        <v>037</v>
      </c>
      <c r="C94" s="16">
        <v>2</v>
      </c>
      <c r="D94" s="6" t="s">
        <v>70</v>
      </c>
      <c r="E94" s="12" t="s">
        <v>202</v>
      </c>
      <c r="F94" s="7">
        <v>400</v>
      </c>
      <c r="G94" s="29">
        <f>H94+I94+J94+K94+L94</f>
        <v>0</v>
      </c>
      <c r="H94" s="29">
        <f aca="true" t="shared" si="8" ref="H94:M94">H96+H97</f>
        <v>0</v>
      </c>
      <c r="I94" s="29">
        <f>I96+I97</f>
        <v>0</v>
      </c>
      <c r="J94" s="29">
        <f t="shared" si="8"/>
        <v>0</v>
      </c>
      <c r="K94" s="29">
        <f>K96+K97</f>
        <v>0</v>
      </c>
      <c r="L94" s="29">
        <f t="shared" si="8"/>
        <v>0</v>
      </c>
      <c r="M94" s="29">
        <f t="shared" si="8"/>
        <v>0</v>
      </c>
    </row>
    <row r="95" spans="1:13" ht="12.75">
      <c r="A95" s="4">
        <v>87</v>
      </c>
      <c r="B95" s="14" t="str">
        <f>E94</f>
        <v>067</v>
      </c>
      <c r="C95" s="3">
        <v>2</v>
      </c>
      <c r="D95" s="114" t="s">
        <v>14</v>
      </c>
      <c r="E95" s="13"/>
      <c r="F95" s="10"/>
      <c r="G95" s="28"/>
      <c r="H95" s="28"/>
      <c r="I95" s="28"/>
      <c r="J95" s="28"/>
      <c r="K95" s="28"/>
      <c r="L95" s="28"/>
      <c r="M95" s="28"/>
    </row>
    <row r="96" spans="1:13" ht="63.75">
      <c r="A96" s="4">
        <v>88</v>
      </c>
      <c r="B96" s="14" t="str">
        <f>E94</f>
        <v>067</v>
      </c>
      <c r="C96" s="3">
        <v>3</v>
      </c>
      <c r="D96" s="19" t="s">
        <v>122</v>
      </c>
      <c r="E96" s="37" t="s">
        <v>203</v>
      </c>
      <c r="F96" s="7">
        <v>416</v>
      </c>
      <c r="G96" s="29">
        <f>H96+I96+J96+K96+L96</f>
        <v>0</v>
      </c>
      <c r="H96" s="22"/>
      <c r="I96" s="22"/>
      <c r="J96" s="22"/>
      <c r="K96" s="22"/>
      <c r="L96" s="22"/>
      <c r="M96" s="22"/>
    </row>
    <row r="97" spans="1:13" ht="63.75">
      <c r="A97" s="4">
        <v>89</v>
      </c>
      <c r="B97" s="14" t="str">
        <f>E94</f>
        <v>067</v>
      </c>
      <c r="C97" s="3">
        <v>3</v>
      </c>
      <c r="D97" s="19" t="s">
        <v>71</v>
      </c>
      <c r="E97" s="37" t="s">
        <v>204</v>
      </c>
      <c r="F97" s="7">
        <v>417</v>
      </c>
      <c r="G97" s="29">
        <f>H97+I97+J97+K97+L97</f>
        <v>0</v>
      </c>
      <c r="H97" s="22"/>
      <c r="I97" s="22"/>
      <c r="J97" s="22"/>
      <c r="K97" s="22"/>
      <c r="L97" s="22"/>
      <c r="M97" s="22"/>
    </row>
    <row r="98" spans="1:13" ht="15.75">
      <c r="A98" s="4">
        <v>90</v>
      </c>
      <c r="B98" s="14" t="str">
        <f>E$55</f>
        <v>037</v>
      </c>
      <c r="C98" s="16">
        <v>2</v>
      </c>
      <c r="D98" s="38" t="s">
        <v>72</v>
      </c>
      <c r="E98" s="12" t="s">
        <v>205</v>
      </c>
      <c r="F98" s="7">
        <v>200</v>
      </c>
      <c r="G98" s="29">
        <f>H98+I98+J98+K98+L98</f>
        <v>0</v>
      </c>
      <c r="H98" s="29">
        <f aca="true" t="shared" si="9" ref="H98:M98">H100+H101+H102</f>
        <v>0</v>
      </c>
      <c r="I98" s="29">
        <f t="shared" si="9"/>
        <v>0</v>
      </c>
      <c r="J98" s="29">
        <f t="shared" si="9"/>
        <v>0</v>
      </c>
      <c r="K98" s="29">
        <f t="shared" si="9"/>
        <v>0</v>
      </c>
      <c r="L98" s="29">
        <f t="shared" si="9"/>
        <v>0</v>
      </c>
      <c r="M98" s="29">
        <f t="shared" si="9"/>
        <v>0</v>
      </c>
    </row>
    <row r="99" spans="1:13" ht="12.75">
      <c r="A99" s="4">
        <v>91</v>
      </c>
      <c r="B99" s="14" t="str">
        <f>E98</f>
        <v>070</v>
      </c>
      <c r="C99" s="3">
        <v>2</v>
      </c>
      <c r="D99" s="115" t="s">
        <v>14</v>
      </c>
      <c r="E99" s="25"/>
      <c r="F99" s="26"/>
      <c r="G99" s="39"/>
      <c r="H99" s="39"/>
      <c r="I99" s="39"/>
      <c r="J99" s="39"/>
      <c r="K99" s="39"/>
      <c r="L99" s="39"/>
      <c r="M99" s="39"/>
    </row>
    <row r="100" spans="1:13" ht="25.5">
      <c r="A100" s="4">
        <v>92</v>
      </c>
      <c r="B100" s="4">
        <f>F98</f>
        <v>200</v>
      </c>
      <c r="C100" s="3">
        <v>3</v>
      </c>
      <c r="D100" s="19" t="s">
        <v>73</v>
      </c>
      <c r="E100" s="12" t="s">
        <v>206</v>
      </c>
      <c r="F100" s="7">
        <v>241</v>
      </c>
      <c r="G100" s="29">
        <f>H100+I100+J100+K100+L100</f>
        <v>0</v>
      </c>
      <c r="H100" s="40"/>
      <c r="I100" s="22"/>
      <c r="J100" s="22"/>
      <c r="K100" s="22"/>
      <c r="L100" s="22"/>
      <c r="M100" s="22"/>
    </row>
    <row r="101" spans="1:13" ht="38.25">
      <c r="A101" s="4">
        <v>93</v>
      </c>
      <c r="B101" s="4">
        <f>F98</f>
        <v>200</v>
      </c>
      <c r="C101" s="3">
        <v>3</v>
      </c>
      <c r="D101" s="19" t="s">
        <v>96</v>
      </c>
      <c r="E101" s="12" t="s">
        <v>207</v>
      </c>
      <c r="F101" s="7">
        <v>243</v>
      </c>
      <c r="G101" s="29">
        <f>H101+I101+J101+K101+L101</f>
        <v>0</v>
      </c>
      <c r="H101" s="40"/>
      <c r="I101" s="22"/>
      <c r="J101" s="22"/>
      <c r="K101" s="22"/>
      <c r="L101" s="22"/>
      <c r="M101" s="22"/>
    </row>
    <row r="102" spans="1:14" ht="38.25">
      <c r="A102" s="4">
        <v>94</v>
      </c>
      <c r="B102" s="4">
        <f>F98</f>
        <v>200</v>
      </c>
      <c r="C102" s="3">
        <v>3</v>
      </c>
      <c r="D102" s="19" t="s">
        <v>97</v>
      </c>
      <c r="E102" s="12" t="s">
        <v>208</v>
      </c>
      <c r="F102" s="7">
        <v>244</v>
      </c>
      <c r="G102" s="29">
        <f>H102+I102+J102+K102+L102</f>
        <v>0</v>
      </c>
      <c r="H102" s="40"/>
      <c r="I102" s="22"/>
      <c r="J102" s="22"/>
      <c r="K102" s="22"/>
      <c r="L102" s="22"/>
      <c r="M102" s="22"/>
      <c r="N102" s="119" t="s">
        <v>230</v>
      </c>
    </row>
    <row r="103" spans="1:13" ht="12.75">
      <c r="A103" s="4">
        <v>95</v>
      </c>
      <c r="B103" s="68" t="str">
        <f>E102</f>
        <v>073</v>
      </c>
      <c r="C103" s="3">
        <v>3</v>
      </c>
      <c r="D103" s="9" t="s">
        <v>14</v>
      </c>
      <c r="E103" s="66"/>
      <c r="F103" s="67"/>
      <c r="G103" s="67"/>
      <c r="H103" s="28"/>
      <c r="I103" s="28"/>
      <c r="J103" s="28"/>
      <c r="K103" s="28"/>
      <c r="L103" s="28"/>
      <c r="M103" s="28"/>
    </row>
    <row r="104" spans="1:13" ht="12.75">
      <c r="A104" s="4">
        <v>96</v>
      </c>
      <c r="B104" s="68" t="str">
        <f>E102</f>
        <v>073</v>
      </c>
      <c r="C104" s="3">
        <v>4</v>
      </c>
      <c r="D104" s="8" t="s">
        <v>123</v>
      </c>
      <c r="E104" s="48" t="s">
        <v>209</v>
      </c>
      <c r="F104" s="7">
        <v>244</v>
      </c>
      <c r="G104" s="29">
        <f>H104+I104+K104+L104</f>
        <v>0</v>
      </c>
      <c r="H104" s="22"/>
      <c r="I104" s="22"/>
      <c r="J104" s="20" t="s">
        <v>38</v>
      </c>
      <c r="K104" s="22"/>
      <c r="L104" s="22"/>
      <c r="M104" s="22"/>
    </row>
    <row r="105" spans="1:13" ht="12.75">
      <c r="A105" s="4">
        <v>97</v>
      </c>
      <c r="B105" s="68" t="str">
        <f>E102</f>
        <v>073</v>
      </c>
      <c r="C105" s="3">
        <v>4</v>
      </c>
      <c r="D105" s="8" t="s">
        <v>124</v>
      </c>
      <c r="E105" s="48" t="s">
        <v>210</v>
      </c>
      <c r="F105" s="7">
        <v>244</v>
      </c>
      <c r="G105" s="29">
        <f>H105+I105+J105+K105+L105</f>
        <v>0</v>
      </c>
      <c r="H105" s="22"/>
      <c r="I105" s="22"/>
      <c r="J105" s="22"/>
      <c r="K105" s="22"/>
      <c r="L105" s="22"/>
      <c r="M105" s="22"/>
    </row>
    <row r="106" spans="1:13" ht="12.75">
      <c r="A106" s="4">
        <v>98</v>
      </c>
      <c r="B106" s="68" t="str">
        <f>E102</f>
        <v>073</v>
      </c>
      <c r="C106" s="3">
        <v>4</v>
      </c>
      <c r="D106" s="8" t="s">
        <v>125</v>
      </c>
      <c r="E106" s="48" t="s">
        <v>211</v>
      </c>
      <c r="F106" s="7">
        <v>244</v>
      </c>
      <c r="G106" s="29">
        <f>H106+I106+J106+K106+L106</f>
        <v>0</v>
      </c>
      <c r="H106" s="22"/>
      <c r="I106" s="22"/>
      <c r="J106" s="22"/>
      <c r="K106" s="22"/>
      <c r="L106" s="22"/>
      <c r="M106" s="22"/>
    </row>
    <row r="107" spans="1:13" ht="25.5">
      <c r="A107" s="4">
        <v>99</v>
      </c>
      <c r="B107" s="68" t="str">
        <f>E102</f>
        <v>073</v>
      </c>
      <c r="C107" s="3">
        <v>4</v>
      </c>
      <c r="D107" s="8" t="s">
        <v>126</v>
      </c>
      <c r="E107" s="48" t="s">
        <v>212</v>
      </c>
      <c r="F107" s="7">
        <v>244</v>
      </c>
      <c r="G107" s="29">
        <f>H107+I107+K107+L107</f>
        <v>0</v>
      </c>
      <c r="H107" s="22"/>
      <c r="I107" s="22"/>
      <c r="J107" s="20" t="s">
        <v>38</v>
      </c>
      <c r="K107" s="22"/>
      <c r="L107" s="22"/>
      <c r="M107" s="22"/>
    </row>
    <row r="108" spans="1:13" ht="25.5">
      <c r="A108" s="4">
        <v>100</v>
      </c>
      <c r="B108" s="68" t="str">
        <f>E102</f>
        <v>073</v>
      </c>
      <c r="C108" s="3">
        <v>4</v>
      </c>
      <c r="D108" s="8" t="s">
        <v>127</v>
      </c>
      <c r="E108" s="48" t="s">
        <v>213</v>
      </c>
      <c r="F108" s="7">
        <v>244</v>
      </c>
      <c r="G108" s="29">
        <f>H108+I108+J108+K108+L108</f>
        <v>0</v>
      </c>
      <c r="H108" s="22"/>
      <c r="I108" s="22"/>
      <c r="J108" s="22"/>
      <c r="K108" s="22"/>
      <c r="L108" s="22"/>
      <c r="M108" s="22"/>
    </row>
    <row r="109" spans="1:13" ht="12.75">
      <c r="A109" s="4">
        <v>101</v>
      </c>
      <c r="B109" s="68" t="str">
        <f>E102</f>
        <v>073</v>
      </c>
      <c r="C109" s="3">
        <v>4</v>
      </c>
      <c r="D109" s="8" t="s">
        <v>128</v>
      </c>
      <c r="E109" s="48" t="s">
        <v>214</v>
      </c>
      <c r="F109" s="7">
        <v>244</v>
      </c>
      <c r="G109" s="29">
        <f>H109+I109+J109+K109+L109</f>
        <v>0</v>
      </c>
      <c r="H109" s="22"/>
      <c r="I109" s="22"/>
      <c r="J109" s="22"/>
      <c r="K109" s="22"/>
      <c r="L109" s="22"/>
      <c r="M109" s="22"/>
    </row>
    <row r="110" spans="1:13" ht="25.5">
      <c r="A110" s="4">
        <v>102</v>
      </c>
      <c r="B110" s="68" t="str">
        <f>E102</f>
        <v>073</v>
      </c>
      <c r="C110" s="3">
        <v>4</v>
      </c>
      <c r="D110" s="116" t="s">
        <v>75</v>
      </c>
      <c r="E110" s="12" t="s">
        <v>215</v>
      </c>
      <c r="F110" s="7">
        <v>244</v>
      </c>
      <c r="G110" s="29">
        <f>H110+I110+J110+K110+L110</f>
        <v>0</v>
      </c>
      <c r="H110" s="22"/>
      <c r="I110" s="22"/>
      <c r="J110" s="22"/>
      <c r="K110" s="22"/>
      <c r="L110" s="22"/>
      <c r="M110" s="22"/>
    </row>
    <row r="111" spans="1:13" ht="25.5">
      <c r="A111" s="4">
        <v>103</v>
      </c>
      <c r="B111" s="68" t="str">
        <f>E102</f>
        <v>073</v>
      </c>
      <c r="C111" s="3">
        <v>4</v>
      </c>
      <c r="D111" s="8" t="s">
        <v>76</v>
      </c>
      <c r="E111" s="12" t="s">
        <v>111</v>
      </c>
      <c r="F111" s="7">
        <v>244</v>
      </c>
      <c r="G111" s="29">
        <f>H111+I111+K111+L111</f>
        <v>0</v>
      </c>
      <c r="H111" s="22"/>
      <c r="I111" s="22"/>
      <c r="J111" s="20" t="s">
        <v>38</v>
      </c>
      <c r="K111" s="22"/>
      <c r="L111" s="22"/>
      <c r="M111" s="22"/>
    </row>
    <row r="112" spans="1:13" ht="25.5">
      <c r="A112" s="4">
        <v>104</v>
      </c>
      <c r="B112" s="68" t="str">
        <f>E102</f>
        <v>073</v>
      </c>
      <c r="C112" s="3">
        <v>4</v>
      </c>
      <c r="D112" s="8" t="s">
        <v>77</v>
      </c>
      <c r="E112" s="12" t="s">
        <v>216</v>
      </c>
      <c r="F112" s="7">
        <v>244</v>
      </c>
      <c r="G112" s="29">
        <f>H112+I112+J112+K112+L112</f>
        <v>0</v>
      </c>
      <c r="H112" s="22"/>
      <c r="I112" s="22"/>
      <c r="J112" s="22"/>
      <c r="K112" s="22"/>
      <c r="L112" s="22"/>
      <c r="M112" s="22"/>
    </row>
    <row r="113" spans="1:13" ht="25.5">
      <c r="A113" s="4">
        <v>105</v>
      </c>
      <c r="B113" s="4" t="str">
        <f>E55</f>
        <v>037</v>
      </c>
      <c r="C113" s="16">
        <v>2</v>
      </c>
      <c r="D113" s="104" t="s">
        <v>78</v>
      </c>
      <c r="E113" s="12" t="s">
        <v>217</v>
      </c>
      <c r="F113" s="49">
        <v>700</v>
      </c>
      <c r="G113" s="20" t="s">
        <v>12</v>
      </c>
      <c r="H113" s="20" t="s">
        <v>12</v>
      </c>
      <c r="I113" s="20" t="s">
        <v>12</v>
      </c>
      <c r="J113" s="20" t="s">
        <v>12</v>
      </c>
      <c r="K113" s="20" t="s">
        <v>12</v>
      </c>
      <c r="L113" s="22"/>
      <c r="M113" s="20" t="s">
        <v>12</v>
      </c>
    </row>
    <row r="114" spans="1:13" ht="15.75">
      <c r="A114" s="4">
        <v>106</v>
      </c>
      <c r="B114" s="4" t="str">
        <f>E113</f>
        <v>083</v>
      </c>
      <c r="C114" s="16">
        <v>2</v>
      </c>
      <c r="D114" s="117" t="s">
        <v>14</v>
      </c>
      <c r="E114" s="13"/>
      <c r="F114" s="13"/>
      <c r="G114" s="13"/>
      <c r="H114" s="13"/>
      <c r="I114" s="13"/>
      <c r="J114" s="13"/>
      <c r="K114" s="13"/>
      <c r="L114" s="13"/>
      <c r="M114" s="13"/>
    </row>
    <row r="115" spans="1:13" ht="25.5">
      <c r="A115" s="4">
        <v>107</v>
      </c>
      <c r="B115" s="4" t="str">
        <f>E113</f>
        <v>083</v>
      </c>
      <c r="C115" s="3">
        <v>3</v>
      </c>
      <c r="D115" s="107" t="s">
        <v>79</v>
      </c>
      <c r="E115" s="12" t="s">
        <v>218</v>
      </c>
      <c r="F115" s="49">
        <v>710</v>
      </c>
      <c r="G115" s="20" t="s">
        <v>12</v>
      </c>
      <c r="H115" s="20" t="s">
        <v>12</v>
      </c>
      <c r="I115" s="20" t="s">
        <v>12</v>
      </c>
      <c r="J115" s="20" t="s">
        <v>12</v>
      </c>
      <c r="K115" s="20" t="s">
        <v>12</v>
      </c>
      <c r="L115" s="22"/>
      <c r="M115" s="20" t="s">
        <v>12</v>
      </c>
    </row>
    <row r="116" spans="1:13" ht="38.25">
      <c r="A116" s="4">
        <v>108</v>
      </c>
      <c r="B116" s="68"/>
      <c r="C116" s="17">
        <v>1</v>
      </c>
      <c r="D116" s="106" t="s">
        <v>80</v>
      </c>
      <c r="E116" s="93" t="s">
        <v>219</v>
      </c>
      <c r="F116" s="103" t="s">
        <v>12</v>
      </c>
      <c r="G116" s="36">
        <f>H116+I116+J116+K116+L116</f>
        <v>0</v>
      </c>
      <c r="H116" s="36">
        <f>H117+H123+H135</f>
        <v>0</v>
      </c>
      <c r="I116" s="36">
        <f>I117+I123+I135</f>
        <v>0</v>
      </c>
      <c r="J116" s="22"/>
      <c r="K116" s="36">
        <f>K117+K123+K135</f>
        <v>0</v>
      </c>
      <c r="L116" s="36">
        <f>L117+L123+L135</f>
        <v>0</v>
      </c>
      <c r="M116" s="36">
        <f>M117+M123+M135</f>
        <v>0</v>
      </c>
    </row>
    <row r="117" spans="1:13" ht="15.75">
      <c r="A117" s="4">
        <v>109</v>
      </c>
      <c r="B117" s="122" t="str">
        <f>E55</f>
        <v>037</v>
      </c>
      <c r="C117" s="16">
        <v>2</v>
      </c>
      <c r="D117" s="82" t="s">
        <v>98</v>
      </c>
      <c r="E117" s="12" t="s">
        <v>220</v>
      </c>
      <c r="F117" s="81">
        <v>500</v>
      </c>
      <c r="G117" s="36">
        <f>H117+I117+K117+L117</f>
        <v>0</v>
      </c>
      <c r="H117" s="36">
        <f>H119+H120+H121+H122</f>
        <v>0</v>
      </c>
      <c r="I117" s="36">
        <f>I119+I120+I121+I122</f>
        <v>0</v>
      </c>
      <c r="J117" s="20" t="s">
        <v>12</v>
      </c>
      <c r="K117" s="36">
        <f>K119+K120+K121+K122</f>
        <v>0</v>
      </c>
      <c r="L117" s="36">
        <f>L119+L120+L121+L122</f>
        <v>0</v>
      </c>
      <c r="M117" s="36">
        <f>M119+M120+M121+M122</f>
        <v>0</v>
      </c>
    </row>
    <row r="118" spans="1:13" ht="15.75">
      <c r="A118" s="4">
        <v>110</v>
      </c>
      <c r="B118" s="14" t="str">
        <f>E117</f>
        <v>086</v>
      </c>
      <c r="C118" s="16">
        <v>2</v>
      </c>
      <c r="D118" s="27" t="s">
        <v>87</v>
      </c>
      <c r="E118" s="13"/>
      <c r="F118" s="10"/>
      <c r="G118" s="28"/>
      <c r="H118" s="28"/>
      <c r="I118" s="28"/>
      <c r="J118" s="28"/>
      <c r="K118" s="28"/>
      <c r="L118" s="28"/>
      <c r="M118" s="28"/>
    </row>
    <row r="119" spans="1:13" ht="12.75">
      <c r="A119" s="4">
        <v>111</v>
      </c>
      <c r="B119" s="14" t="str">
        <f>E117</f>
        <v>086</v>
      </c>
      <c r="C119" s="3">
        <v>3</v>
      </c>
      <c r="D119" s="83" t="s">
        <v>99</v>
      </c>
      <c r="E119" s="12" t="s">
        <v>221</v>
      </c>
      <c r="F119" s="80">
        <v>510</v>
      </c>
      <c r="G119" s="29">
        <f>H119+I119+K119+L119</f>
        <v>0</v>
      </c>
      <c r="H119" s="22"/>
      <c r="I119" s="22"/>
      <c r="J119" s="20" t="s">
        <v>38</v>
      </c>
      <c r="K119" s="22"/>
      <c r="L119" s="22"/>
      <c r="M119" s="22"/>
    </row>
    <row r="120" spans="1:13" ht="38.25">
      <c r="A120" s="4">
        <v>112</v>
      </c>
      <c r="B120" s="14" t="str">
        <f>E117</f>
        <v>086</v>
      </c>
      <c r="C120" s="3">
        <v>3</v>
      </c>
      <c r="D120" s="83" t="s">
        <v>100</v>
      </c>
      <c r="E120" s="12" t="s">
        <v>222</v>
      </c>
      <c r="F120" s="80">
        <v>520</v>
      </c>
      <c r="G120" s="29">
        <f>H120+I120+K120+L120</f>
        <v>0</v>
      </c>
      <c r="H120" s="22"/>
      <c r="I120" s="22"/>
      <c r="J120" s="20" t="s">
        <v>38</v>
      </c>
      <c r="K120" s="22"/>
      <c r="L120" s="22"/>
      <c r="M120" s="22"/>
    </row>
    <row r="121" spans="1:13" ht="25.5">
      <c r="A121" s="4">
        <v>113</v>
      </c>
      <c r="B121" s="14" t="str">
        <f>E117</f>
        <v>086</v>
      </c>
      <c r="C121" s="3">
        <v>3</v>
      </c>
      <c r="D121" s="19" t="s">
        <v>101</v>
      </c>
      <c r="E121" s="12" t="s">
        <v>223</v>
      </c>
      <c r="F121" s="7">
        <v>530</v>
      </c>
      <c r="G121" s="29">
        <f>H121+I121+K121+L121</f>
        <v>0</v>
      </c>
      <c r="H121" s="22"/>
      <c r="I121" s="22"/>
      <c r="J121" s="20" t="s">
        <v>38</v>
      </c>
      <c r="K121" s="22"/>
      <c r="L121" s="22"/>
      <c r="M121" s="22"/>
    </row>
    <row r="122" spans="1:14" ht="25.5">
      <c r="A122" s="4">
        <v>114</v>
      </c>
      <c r="B122" s="4" t="str">
        <f>E117</f>
        <v>086</v>
      </c>
      <c r="C122" s="3">
        <v>3</v>
      </c>
      <c r="D122" s="107" t="s">
        <v>81</v>
      </c>
      <c r="E122" s="12" t="s">
        <v>112</v>
      </c>
      <c r="F122" s="7">
        <v>540</v>
      </c>
      <c r="G122" s="29">
        <f>H122+I122+K122+L122</f>
        <v>0</v>
      </c>
      <c r="H122" s="22"/>
      <c r="I122" s="22"/>
      <c r="J122" s="20" t="s">
        <v>38</v>
      </c>
      <c r="K122" s="22"/>
      <c r="L122" s="22"/>
      <c r="M122" s="22"/>
      <c r="N122" s="75">
        <v>-1</v>
      </c>
    </row>
    <row r="123" spans="1:13" ht="15.75">
      <c r="A123" s="4">
        <v>115</v>
      </c>
      <c r="B123" s="122" t="str">
        <f>E$55</f>
        <v>037</v>
      </c>
      <c r="C123" s="16">
        <v>2</v>
      </c>
      <c r="D123" s="38" t="s">
        <v>102</v>
      </c>
      <c r="E123" s="12" t="s">
        <v>113</v>
      </c>
      <c r="F123" s="7">
        <v>600</v>
      </c>
      <c r="G123" s="29">
        <f>H123+I123+K123+L123</f>
        <v>0</v>
      </c>
      <c r="H123" s="36">
        <f>H125+H126+H127+H128</f>
        <v>0</v>
      </c>
      <c r="I123" s="36">
        <f>I125+I126+I127+I128</f>
        <v>0</v>
      </c>
      <c r="J123" s="20" t="s">
        <v>38</v>
      </c>
      <c r="K123" s="36">
        <f>K125+K126+K127+K128</f>
        <v>0</v>
      </c>
      <c r="L123" s="36">
        <f>L125+L126+L127+L128</f>
        <v>0</v>
      </c>
      <c r="M123" s="36">
        <f>M125+M126+M127+M128</f>
        <v>0</v>
      </c>
    </row>
    <row r="124" spans="1:13" ht="15.75">
      <c r="A124" s="4">
        <v>116</v>
      </c>
      <c r="B124" s="4" t="str">
        <f>E123</f>
        <v>091</v>
      </c>
      <c r="C124" s="16">
        <v>2</v>
      </c>
      <c r="D124" s="117" t="s">
        <v>14</v>
      </c>
      <c r="E124" s="13"/>
      <c r="F124" s="13"/>
      <c r="G124" s="13"/>
      <c r="H124" s="13"/>
      <c r="I124" s="13"/>
      <c r="J124" s="13"/>
      <c r="K124" s="13"/>
      <c r="L124" s="13"/>
      <c r="M124" s="13"/>
    </row>
    <row r="125" spans="1:13" ht="15.75">
      <c r="A125" s="4">
        <v>117</v>
      </c>
      <c r="B125" s="4" t="str">
        <f>E123</f>
        <v>091</v>
      </c>
      <c r="C125" s="118">
        <v>3</v>
      </c>
      <c r="D125" s="110" t="s">
        <v>86</v>
      </c>
      <c r="E125" s="12" t="s">
        <v>114</v>
      </c>
      <c r="F125" s="7">
        <v>610</v>
      </c>
      <c r="G125" s="29">
        <f>H125+I125+K125+L125</f>
        <v>0</v>
      </c>
      <c r="H125" s="22"/>
      <c r="I125" s="22"/>
      <c r="J125" s="20" t="s">
        <v>12</v>
      </c>
      <c r="K125" s="22"/>
      <c r="L125" s="22"/>
      <c r="M125" s="22"/>
    </row>
    <row r="126" spans="1:13" ht="38.25">
      <c r="A126" s="4">
        <v>118</v>
      </c>
      <c r="B126" s="4" t="str">
        <f>E123</f>
        <v>091</v>
      </c>
      <c r="C126" s="118">
        <v>3</v>
      </c>
      <c r="D126" s="107" t="s">
        <v>82</v>
      </c>
      <c r="E126" s="12" t="s">
        <v>115</v>
      </c>
      <c r="F126" s="7">
        <v>620</v>
      </c>
      <c r="G126" s="29">
        <f>H126+I126+K126+L126</f>
        <v>0</v>
      </c>
      <c r="H126" s="22"/>
      <c r="I126" s="22"/>
      <c r="J126" s="20" t="s">
        <v>12</v>
      </c>
      <c r="K126" s="22"/>
      <c r="L126" s="22"/>
      <c r="M126" s="22"/>
    </row>
    <row r="127" spans="1:13" ht="25.5">
      <c r="A127" s="4">
        <v>119</v>
      </c>
      <c r="B127" s="4" t="str">
        <f>E123</f>
        <v>091</v>
      </c>
      <c r="C127" s="118">
        <v>3</v>
      </c>
      <c r="D127" s="107" t="s">
        <v>83</v>
      </c>
      <c r="E127" s="12" t="s">
        <v>116</v>
      </c>
      <c r="F127" s="7">
        <v>630</v>
      </c>
      <c r="G127" s="29">
        <f>H127+I127+K127+L127</f>
        <v>0</v>
      </c>
      <c r="H127" s="22"/>
      <c r="I127" s="22"/>
      <c r="J127" s="20" t="s">
        <v>12</v>
      </c>
      <c r="K127" s="22"/>
      <c r="L127" s="22"/>
      <c r="M127" s="22"/>
    </row>
    <row r="128" spans="1:14" ht="46.5" customHeight="1">
      <c r="A128" s="4">
        <v>120</v>
      </c>
      <c r="B128" s="4" t="str">
        <f>E123</f>
        <v>091</v>
      </c>
      <c r="C128" s="3">
        <v>3</v>
      </c>
      <c r="D128" s="19" t="s">
        <v>84</v>
      </c>
      <c r="E128" s="12" t="s">
        <v>117</v>
      </c>
      <c r="F128" s="7">
        <v>640</v>
      </c>
      <c r="G128" s="29">
        <f>H128+I128+K128+L128</f>
        <v>0</v>
      </c>
      <c r="H128" s="22"/>
      <c r="I128" s="22"/>
      <c r="J128" s="20" t="s">
        <v>12</v>
      </c>
      <c r="K128" s="22"/>
      <c r="L128" s="21"/>
      <c r="M128" s="22"/>
      <c r="N128" s="75">
        <v>-1</v>
      </c>
    </row>
    <row r="129" spans="1:14" ht="46.5" customHeight="1">
      <c r="A129" s="4">
        <v>121</v>
      </c>
      <c r="B129" s="14" t="str">
        <f>E$55</f>
        <v>037</v>
      </c>
      <c r="C129" s="16">
        <v>2</v>
      </c>
      <c r="D129" s="111" t="s">
        <v>85</v>
      </c>
      <c r="E129" s="12" t="s">
        <v>118</v>
      </c>
      <c r="F129" s="7">
        <v>700</v>
      </c>
      <c r="G129" s="20" t="s">
        <v>12</v>
      </c>
      <c r="H129" s="20" t="s">
        <v>12</v>
      </c>
      <c r="I129" s="20" t="s">
        <v>12</v>
      </c>
      <c r="J129" s="20" t="s">
        <v>12</v>
      </c>
      <c r="K129" s="20" t="s">
        <v>12</v>
      </c>
      <c r="L129" s="21"/>
      <c r="M129" s="20" t="s">
        <v>12</v>
      </c>
      <c r="N129" s="75"/>
    </row>
    <row r="130" spans="1:14" ht="15.75">
      <c r="A130" s="4">
        <v>122</v>
      </c>
      <c r="B130" s="4" t="str">
        <f>E129</f>
        <v>096</v>
      </c>
      <c r="C130" s="16">
        <v>2</v>
      </c>
      <c r="D130" s="117" t="s">
        <v>88</v>
      </c>
      <c r="E130" s="13"/>
      <c r="F130" s="10"/>
      <c r="G130" s="10"/>
      <c r="H130" s="10"/>
      <c r="I130" s="10"/>
      <c r="J130" s="10"/>
      <c r="K130" s="10"/>
      <c r="L130" s="10"/>
      <c r="M130" s="10"/>
      <c r="N130" s="75"/>
    </row>
    <row r="131" spans="1:14" ht="63.75">
      <c r="A131" s="4">
        <v>123</v>
      </c>
      <c r="B131" s="4" t="str">
        <f>E129</f>
        <v>096</v>
      </c>
      <c r="C131" s="3">
        <v>3</v>
      </c>
      <c r="D131" s="108" t="s">
        <v>89</v>
      </c>
      <c r="E131" s="12" t="s">
        <v>119</v>
      </c>
      <c r="F131" s="7">
        <v>710</v>
      </c>
      <c r="G131" s="20" t="s">
        <v>12</v>
      </c>
      <c r="H131" s="20" t="s">
        <v>12</v>
      </c>
      <c r="I131" s="20" t="s">
        <v>12</v>
      </c>
      <c r="J131" s="20" t="s">
        <v>12</v>
      </c>
      <c r="K131" s="20" t="s">
        <v>12</v>
      </c>
      <c r="L131" s="21"/>
      <c r="M131" s="20" t="s">
        <v>12</v>
      </c>
      <c r="N131" s="75">
        <v>1</v>
      </c>
    </row>
    <row r="132" spans="1:14" ht="15.75">
      <c r="A132" s="4">
        <v>124</v>
      </c>
      <c r="B132" s="14" t="str">
        <f>E$55</f>
        <v>037</v>
      </c>
      <c r="C132" s="16">
        <v>2</v>
      </c>
      <c r="D132" s="105" t="s">
        <v>90</v>
      </c>
      <c r="E132" s="12" t="s">
        <v>120</v>
      </c>
      <c r="F132" s="7">
        <v>800</v>
      </c>
      <c r="G132" s="20" t="s">
        <v>12</v>
      </c>
      <c r="H132" s="20" t="s">
        <v>12</v>
      </c>
      <c r="I132" s="20" t="s">
        <v>12</v>
      </c>
      <c r="J132" s="20" t="s">
        <v>12</v>
      </c>
      <c r="K132" s="20" t="s">
        <v>12</v>
      </c>
      <c r="L132" s="21"/>
      <c r="M132" s="20" t="s">
        <v>12</v>
      </c>
      <c r="N132" s="112"/>
    </row>
    <row r="133" spans="1:13" ht="15.75">
      <c r="A133" s="4">
        <v>125</v>
      </c>
      <c r="B133" s="4" t="str">
        <f>E132</f>
        <v>098</v>
      </c>
      <c r="C133" s="16">
        <v>2</v>
      </c>
      <c r="D133" s="117" t="s">
        <v>88</v>
      </c>
      <c r="E133" s="13"/>
      <c r="F133" s="10"/>
      <c r="G133" s="10"/>
      <c r="H133" s="10"/>
      <c r="I133" s="10"/>
      <c r="J133" s="10"/>
      <c r="K133" s="10"/>
      <c r="L133" s="10"/>
      <c r="M133" s="10"/>
    </row>
    <row r="134" spans="1:14" ht="63.75">
      <c r="A134" s="4">
        <v>126</v>
      </c>
      <c r="B134" s="4" t="str">
        <f>E132</f>
        <v>098</v>
      </c>
      <c r="C134" s="3">
        <v>3</v>
      </c>
      <c r="D134" s="108" t="s">
        <v>91</v>
      </c>
      <c r="E134" s="12" t="s">
        <v>92</v>
      </c>
      <c r="F134" s="7">
        <v>810</v>
      </c>
      <c r="G134" s="20" t="s">
        <v>12</v>
      </c>
      <c r="H134" s="20" t="s">
        <v>12</v>
      </c>
      <c r="I134" s="20" t="s">
        <v>12</v>
      </c>
      <c r="J134" s="20" t="s">
        <v>12</v>
      </c>
      <c r="K134" s="20" t="s">
        <v>12</v>
      </c>
      <c r="L134" s="21"/>
      <c r="M134" s="20" t="s">
        <v>12</v>
      </c>
      <c r="N134" s="75">
        <v>-1</v>
      </c>
    </row>
    <row r="135" spans="1:13" ht="18">
      <c r="A135" s="4">
        <v>127</v>
      </c>
      <c r="B135" s="4" t="s">
        <v>144</v>
      </c>
      <c r="C135" s="17">
        <v>1</v>
      </c>
      <c r="D135" s="6" t="s">
        <v>103</v>
      </c>
      <c r="E135" s="12" t="s">
        <v>93</v>
      </c>
      <c r="F135" s="7" t="s">
        <v>12</v>
      </c>
      <c r="G135" s="1">
        <f>H135+I135+J135+K135+L135</f>
        <v>0</v>
      </c>
      <c r="H135" s="1">
        <f aca="true" t="shared" si="10" ref="H135:M135">H12-H55</f>
        <v>0</v>
      </c>
      <c r="I135" s="1">
        <f t="shared" si="10"/>
        <v>0</v>
      </c>
      <c r="J135" s="1">
        <f t="shared" si="10"/>
        <v>0</v>
      </c>
      <c r="K135" s="1">
        <f t="shared" si="10"/>
        <v>0</v>
      </c>
      <c r="L135" s="1">
        <f>L12-L55</f>
        <v>0</v>
      </c>
      <c r="M135" s="1">
        <f t="shared" si="10"/>
        <v>0</v>
      </c>
    </row>
    <row r="136" spans="1:13" ht="18">
      <c r="A136" s="4">
        <v>128</v>
      </c>
      <c r="B136" s="4" t="s">
        <v>144</v>
      </c>
      <c r="C136" s="17">
        <v>1</v>
      </c>
      <c r="D136" s="92" t="s">
        <v>104</v>
      </c>
      <c r="E136" s="93" t="s">
        <v>94</v>
      </c>
      <c r="F136" s="94" t="s">
        <v>12</v>
      </c>
      <c r="G136" s="1">
        <f>H136+I136+J136+K136+L136</f>
        <v>0</v>
      </c>
      <c r="H136" s="1">
        <f>H9+H11+H12-H55+H117+H123</f>
        <v>0</v>
      </c>
      <c r="I136" s="1">
        <f>I9+I10+I12-I55+I117+I123</f>
        <v>0</v>
      </c>
      <c r="J136" s="1">
        <f>J9+J10+J12-J55</f>
        <v>0</v>
      </c>
      <c r="K136" s="1">
        <f>K9+K12-K55+K117+K123</f>
        <v>0</v>
      </c>
      <c r="L136" s="1">
        <f>L9+L12-L55+L117+L123</f>
        <v>0</v>
      </c>
      <c r="M136" s="1">
        <f>M9+M12-M55+M117+M123</f>
        <v>0</v>
      </c>
    </row>
    <row r="137" spans="1:13" s="5" customFormat="1" ht="18">
      <c r="A137" s="70"/>
      <c r="B137" s="70"/>
      <c r="C137" s="71"/>
      <c r="D137" s="72"/>
      <c r="E137" s="73"/>
      <c r="F137" s="74"/>
      <c r="G137" s="69"/>
      <c r="H137" s="69"/>
      <c r="I137" s="69"/>
      <c r="J137" s="69"/>
      <c r="K137" s="69"/>
      <c r="L137" s="69"/>
      <c r="M137" s="69"/>
    </row>
    <row r="138" spans="1:13" s="5" customFormat="1" ht="18">
      <c r="A138" s="70"/>
      <c r="B138" s="70"/>
      <c r="C138" s="71"/>
      <c r="D138" s="72"/>
      <c r="E138" s="73"/>
      <c r="F138" s="74"/>
      <c r="G138" s="69"/>
      <c r="H138" s="69"/>
      <c r="I138" s="69"/>
      <c r="J138" s="69"/>
      <c r="K138" s="69"/>
      <c r="L138" s="69"/>
      <c r="M138" s="69"/>
    </row>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sheetData>
  <sheetProtection/>
  <autoFilter ref="A8:N138"/>
  <mergeCells count="14">
    <mergeCell ref="N6:N7"/>
    <mergeCell ref="E4:E7"/>
    <mergeCell ref="F4:F7"/>
    <mergeCell ref="G5:G7"/>
    <mergeCell ref="H6:H7"/>
    <mergeCell ref="I6:I7"/>
    <mergeCell ref="J6:J7"/>
    <mergeCell ref="A1:C1"/>
    <mergeCell ref="A2:M2"/>
    <mergeCell ref="H5:M5"/>
    <mergeCell ref="G4:M4"/>
    <mergeCell ref="L6:M6"/>
    <mergeCell ref="K6:K7"/>
    <mergeCell ref="D4:D7"/>
  </mergeCells>
  <printOptions/>
  <pageMargins left="0" right="0" top="0" bottom="0" header="0" footer="0"/>
  <pageSetup horizontalDpi="1200" verticalDpi="1200" orientation="portrait" paperSize="9" scale="65" r:id="rId3"/>
  <ignoredErrors>
    <ignoredError sqref="E128:E130 E9:E71 E73:E127 E131:E133 E136 E135 E134"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Tikhonova</cp:lastModifiedBy>
  <cp:lastPrinted>2016-08-09T11:39:51Z</cp:lastPrinted>
  <dcterms:created xsi:type="dcterms:W3CDTF">1996-10-08T23:32:33Z</dcterms:created>
  <dcterms:modified xsi:type="dcterms:W3CDTF">2016-09-09T12:20:33Z</dcterms:modified>
  <cp:category/>
  <cp:version/>
  <cp:contentType/>
  <cp:contentStatus/>
</cp:coreProperties>
</file>